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5035" windowHeight="10635"/>
  </bookViews>
  <sheets>
    <sheet name="Total General Instituții" sheetId="1" r:id="rId1"/>
  </sheets>
  <calcPr calcId="152511"/>
</workbook>
</file>

<file path=xl/calcChain.xml><?xml version="1.0" encoding="utf-8"?>
<calcChain xmlns="http://schemas.openxmlformats.org/spreadsheetml/2006/main">
  <c r="W44" i="1" l="1"/>
  <c r="V44" i="1"/>
  <c r="U44" i="1" s="1"/>
  <c r="T44" i="1"/>
  <c r="S44" i="1"/>
  <c r="Q44" i="1"/>
  <c r="P44" i="1"/>
  <c r="O44" i="1"/>
  <c r="N44" i="1"/>
  <c r="M44" i="1"/>
  <c r="L44" i="1" s="1"/>
  <c r="K44" i="1"/>
  <c r="J44" i="1"/>
  <c r="I44" i="1" s="1"/>
  <c r="C44" i="1"/>
  <c r="D44" i="1" s="1"/>
  <c r="B44" i="1"/>
  <c r="U42" i="1"/>
  <c r="R42" i="1"/>
  <c r="O42" i="1"/>
  <c r="L42" i="1"/>
  <c r="I42" i="1"/>
  <c r="H42" i="1"/>
  <c r="F42" i="1"/>
  <c r="D42" i="1"/>
  <c r="U41" i="1"/>
  <c r="R41" i="1"/>
  <c r="O41" i="1"/>
  <c r="L41" i="1"/>
  <c r="I41" i="1"/>
  <c r="G41" i="1"/>
  <c r="H41" i="1" s="1"/>
  <c r="E41" i="1"/>
  <c r="F41" i="1" s="1"/>
  <c r="D41" i="1"/>
  <c r="U40" i="1"/>
  <c r="R40" i="1"/>
  <c r="O40" i="1"/>
  <c r="L40" i="1"/>
  <c r="I40" i="1"/>
  <c r="G40" i="1"/>
  <c r="H40" i="1" s="1"/>
  <c r="E40" i="1"/>
  <c r="F40" i="1" s="1"/>
  <c r="D40" i="1"/>
  <c r="U39" i="1"/>
  <c r="R39" i="1"/>
  <c r="O39" i="1"/>
  <c r="L39" i="1"/>
  <c r="I39" i="1"/>
  <c r="G39" i="1"/>
  <c r="H39" i="1" s="1"/>
  <c r="E39" i="1"/>
  <c r="F39" i="1" s="1"/>
  <c r="D39" i="1"/>
  <c r="R38" i="1"/>
  <c r="O38" i="1"/>
  <c r="L38" i="1"/>
  <c r="I38" i="1"/>
  <c r="G38" i="1"/>
  <c r="H38" i="1" s="1"/>
  <c r="E38" i="1"/>
  <c r="F38" i="1" s="1"/>
  <c r="D38" i="1"/>
  <c r="U37" i="1"/>
  <c r="R37" i="1"/>
  <c r="O37" i="1"/>
  <c r="L37" i="1"/>
  <c r="I37" i="1"/>
  <c r="G37" i="1"/>
  <c r="H37" i="1" s="1"/>
  <c r="E37" i="1"/>
  <c r="F37" i="1" s="1"/>
  <c r="D37" i="1"/>
  <c r="U36" i="1"/>
  <c r="R36" i="1"/>
  <c r="O36" i="1"/>
  <c r="L36" i="1"/>
  <c r="I36" i="1"/>
  <c r="G36" i="1"/>
  <c r="H36" i="1" s="1"/>
  <c r="E36" i="1"/>
  <c r="F36" i="1" s="1"/>
  <c r="D36" i="1"/>
  <c r="U35" i="1"/>
  <c r="R35" i="1"/>
  <c r="O35" i="1"/>
  <c r="L35" i="1"/>
  <c r="I35" i="1"/>
  <c r="G35" i="1"/>
  <c r="H35" i="1" s="1"/>
  <c r="E35" i="1"/>
  <c r="F35" i="1" s="1"/>
  <c r="D35" i="1"/>
  <c r="U34" i="1"/>
  <c r="R34" i="1"/>
  <c r="O34" i="1"/>
  <c r="L34" i="1"/>
  <c r="I34" i="1"/>
  <c r="G34" i="1"/>
  <c r="H34" i="1" s="1"/>
  <c r="E34" i="1"/>
  <c r="F34" i="1" s="1"/>
  <c r="D34" i="1"/>
  <c r="U33" i="1"/>
  <c r="R33" i="1"/>
  <c r="O33" i="1"/>
  <c r="L33" i="1"/>
  <c r="I33" i="1"/>
  <c r="G33" i="1"/>
  <c r="H33" i="1" s="1"/>
  <c r="E33" i="1"/>
  <c r="F33" i="1" s="1"/>
  <c r="D33" i="1"/>
  <c r="U32" i="1"/>
  <c r="R32" i="1"/>
  <c r="O32" i="1"/>
  <c r="L32" i="1"/>
  <c r="I32" i="1"/>
  <c r="G32" i="1"/>
  <c r="H32" i="1" s="1"/>
  <c r="E32" i="1"/>
  <c r="F32" i="1" s="1"/>
  <c r="D32" i="1"/>
  <c r="U31" i="1"/>
  <c r="R31" i="1"/>
  <c r="O31" i="1"/>
  <c r="L31" i="1"/>
  <c r="I31" i="1"/>
  <c r="G31" i="1"/>
  <c r="H31" i="1" s="1"/>
  <c r="E31" i="1"/>
  <c r="F31" i="1" s="1"/>
  <c r="D31" i="1"/>
  <c r="U30" i="1"/>
  <c r="R30" i="1"/>
  <c r="O30" i="1"/>
  <c r="L30" i="1"/>
  <c r="I30" i="1"/>
  <c r="G30" i="1"/>
  <c r="H30" i="1" s="1"/>
  <c r="E30" i="1"/>
  <c r="F30" i="1" s="1"/>
  <c r="D30" i="1"/>
  <c r="U29" i="1"/>
  <c r="R29" i="1"/>
  <c r="O29" i="1"/>
  <c r="L29" i="1"/>
  <c r="I29" i="1"/>
  <c r="G29" i="1"/>
  <c r="H29" i="1" s="1"/>
  <c r="E29" i="1"/>
  <c r="F29" i="1" s="1"/>
  <c r="D29" i="1"/>
  <c r="U28" i="1"/>
  <c r="R28" i="1"/>
  <c r="O28" i="1"/>
  <c r="L28" i="1"/>
  <c r="I28" i="1"/>
  <c r="G28" i="1"/>
  <c r="H28" i="1" s="1"/>
  <c r="E28" i="1"/>
  <c r="F28" i="1" s="1"/>
  <c r="D28" i="1"/>
  <c r="U27" i="1"/>
  <c r="R27" i="1"/>
  <c r="O27" i="1"/>
  <c r="L27" i="1"/>
  <c r="I27" i="1"/>
  <c r="G27" i="1"/>
  <c r="H27" i="1" s="1"/>
  <c r="E27" i="1"/>
  <c r="F27" i="1" s="1"/>
  <c r="D27" i="1"/>
  <c r="U26" i="1"/>
  <c r="R26" i="1"/>
  <c r="O26" i="1"/>
  <c r="L26" i="1"/>
  <c r="I26" i="1"/>
  <c r="G26" i="1"/>
  <c r="H26" i="1" s="1"/>
  <c r="E26" i="1"/>
  <c r="F26" i="1" s="1"/>
  <c r="D26" i="1"/>
  <c r="U25" i="1"/>
  <c r="R25" i="1"/>
  <c r="O25" i="1"/>
  <c r="L25" i="1"/>
  <c r="I25" i="1"/>
  <c r="G25" i="1"/>
  <c r="H25" i="1" s="1"/>
  <c r="E25" i="1"/>
  <c r="F25" i="1" s="1"/>
  <c r="D25" i="1"/>
  <c r="U24" i="1"/>
  <c r="R24" i="1"/>
  <c r="O24" i="1"/>
  <c r="L24" i="1"/>
  <c r="I24" i="1"/>
  <c r="G24" i="1"/>
  <c r="H24" i="1" s="1"/>
  <c r="E24" i="1"/>
  <c r="F24" i="1" s="1"/>
  <c r="D24" i="1"/>
  <c r="U23" i="1"/>
  <c r="R23" i="1"/>
  <c r="O23" i="1"/>
  <c r="I23" i="1"/>
  <c r="G23" i="1"/>
  <c r="H23" i="1" s="1"/>
  <c r="E23" i="1"/>
  <c r="F23" i="1" s="1"/>
  <c r="D23" i="1"/>
  <c r="U22" i="1"/>
  <c r="R22" i="1"/>
  <c r="O22" i="1"/>
  <c r="L22" i="1"/>
  <c r="I22" i="1"/>
  <c r="G22" i="1"/>
  <c r="H22" i="1" s="1"/>
  <c r="E22" i="1"/>
  <c r="F22" i="1" s="1"/>
  <c r="D22" i="1"/>
  <c r="U21" i="1"/>
  <c r="R21" i="1"/>
  <c r="O21" i="1"/>
  <c r="L21" i="1"/>
  <c r="I21" i="1"/>
  <c r="G21" i="1"/>
  <c r="H21" i="1" s="1"/>
  <c r="E21" i="1"/>
  <c r="F21" i="1" s="1"/>
  <c r="D21" i="1"/>
  <c r="U20" i="1"/>
  <c r="R20" i="1"/>
  <c r="O20" i="1"/>
  <c r="L20" i="1"/>
  <c r="I20" i="1"/>
  <c r="G20" i="1"/>
  <c r="H20" i="1" s="1"/>
  <c r="E20" i="1"/>
  <c r="F20" i="1" s="1"/>
  <c r="D20" i="1"/>
  <c r="U19" i="1"/>
  <c r="O19" i="1"/>
  <c r="I19" i="1"/>
  <c r="G19" i="1"/>
  <c r="H19" i="1" s="1"/>
  <c r="E19" i="1"/>
  <c r="F19" i="1" s="1"/>
  <c r="D19" i="1"/>
  <c r="U18" i="1"/>
  <c r="R18" i="1"/>
  <c r="O18" i="1"/>
  <c r="L18" i="1"/>
  <c r="I18" i="1"/>
  <c r="G18" i="1"/>
  <c r="H18" i="1" s="1"/>
  <c r="E18" i="1"/>
  <c r="F18" i="1" s="1"/>
  <c r="D18" i="1"/>
  <c r="U17" i="1"/>
  <c r="R17" i="1"/>
  <c r="O17" i="1"/>
  <c r="L17" i="1"/>
  <c r="I17" i="1"/>
  <c r="G17" i="1"/>
  <c r="H17" i="1" s="1"/>
  <c r="E17" i="1"/>
  <c r="F17" i="1" s="1"/>
  <c r="D17" i="1"/>
  <c r="U16" i="1"/>
  <c r="R16" i="1"/>
  <c r="O16" i="1"/>
  <c r="L16" i="1"/>
  <c r="I16" i="1"/>
  <c r="G16" i="1"/>
  <c r="H16" i="1" s="1"/>
  <c r="E16" i="1"/>
  <c r="F16" i="1" s="1"/>
  <c r="D16" i="1"/>
  <c r="U15" i="1"/>
  <c r="R15" i="1"/>
  <c r="O15" i="1"/>
  <c r="L15" i="1"/>
  <c r="I15" i="1"/>
  <c r="G15" i="1"/>
  <c r="H15" i="1" s="1"/>
  <c r="E15" i="1"/>
  <c r="F15" i="1" s="1"/>
  <c r="D15" i="1"/>
  <c r="U14" i="1"/>
  <c r="R14" i="1"/>
  <c r="O14" i="1"/>
  <c r="L14" i="1"/>
  <c r="I14" i="1"/>
  <c r="G14" i="1"/>
  <c r="H14" i="1" s="1"/>
  <c r="E14" i="1"/>
  <c r="F14" i="1" s="1"/>
  <c r="D14" i="1"/>
  <c r="U13" i="1"/>
  <c r="R13" i="1"/>
  <c r="O13" i="1"/>
  <c r="L13" i="1"/>
  <c r="I13" i="1"/>
  <c r="G13" i="1"/>
  <c r="H13" i="1" s="1"/>
  <c r="E13" i="1"/>
  <c r="F13" i="1" s="1"/>
  <c r="D13" i="1"/>
  <c r="U12" i="1"/>
  <c r="R12" i="1"/>
  <c r="O12" i="1"/>
  <c r="L12" i="1"/>
  <c r="I12" i="1"/>
  <c r="G12" i="1"/>
  <c r="H12" i="1" s="1"/>
  <c r="E12" i="1"/>
  <c r="F12" i="1" s="1"/>
  <c r="D12" i="1"/>
  <c r="U11" i="1"/>
  <c r="R11" i="1"/>
  <c r="O11" i="1"/>
  <c r="L11" i="1"/>
  <c r="I11" i="1"/>
  <c r="G11" i="1"/>
  <c r="H11" i="1" s="1"/>
  <c r="E11" i="1"/>
  <c r="F11" i="1" s="1"/>
  <c r="D11" i="1"/>
  <c r="U10" i="1"/>
  <c r="R10" i="1"/>
  <c r="O10" i="1"/>
  <c r="L10" i="1"/>
  <c r="I10" i="1"/>
  <c r="G10" i="1"/>
  <c r="H10" i="1" s="1"/>
  <c r="E10" i="1"/>
  <c r="F10" i="1" s="1"/>
  <c r="D10" i="1"/>
  <c r="U9" i="1"/>
  <c r="R9" i="1"/>
  <c r="O9" i="1"/>
  <c r="L9" i="1"/>
  <c r="I9" i="1"/>
  <c r="G9" i="1"/>
  <c r="H9" i="1" s="1"/>
  <c r="E9" i="1"/>
  <c r="F9" i="1" s="1"/>
  <c r="D9" i="1"/>
  <c r="U8" i="1"/>
  <c r="R8" i="1"/>
  <c r="O8" i="1"/>
  <c r="L8" i="1"/>
  <c r="I8" i="1"/>
  <c r="G8" i="1"/>
  <c r="H8" i="1" s="1"/>
  <c r="E8" i="1"/>
  <c r="F8" i="1" s="1"/>
  <c r="D8" i="1"/>
  <c r="U7" i="1"/>
  <c r="R7" i="1"/>
  <c r="O7" i="1"/>
  <c r="L7" i="1"/>
  <c r="I7" i="1"/>
  <c r="G7" i="1"/>
  <c r="G44" i="1" s="1"/>
  <c r="H44" i="1" s="1"/>
  <c r="E7" i="1"/>
  <c r="E44" i="1" s="1"/>
  <c r="F44" i="1" s="1"/>
  <c r="D7" i="1"/>
  <c r="F7" i="1" l="1"/>
  <c r="H7" i="1"/>
  <c r="R44" i="1"/>
</calcChain>
</file>

<file path=xl/comments1.xml><?xml version="1.0" encoding="utf-8"?>
<comments xmlns="http://schemas.openxmlformats.org/spreadsheetml/2006/main">
  <authors>
    <author/>
  </authors>
  <commentList>
    <comment ref="W17" authorId="0" shapeId="0">
      <text>
        <r>
          <rPr>
            <sz val="10"/>
            <color rgb="FF000000"/>
            <rFont val="Arial"/>
            <scheme val="minor"/>
          </rPr>
          <t>O fetiță s-a reintors din Anglia, fiind plecată după finisarera clasei a V-a. Acolo, în anul de studii 2022-2023,  n-a studiat. Nu are  parcurs materialul pentru clasa a VI-a. Reîntoarsă, acceptă  să fie înmatriculată doar în clasa a VII-a. A ramas la buneii, părinții plecând inapoi in Anglia. Rezolovăm cazul.</t>
        </r>
      </text>
    </comment>
  </commentList>
</comments>
</file>

<file path=xl/sharedStrings.xml><?xml version="1.0" encoding="utf-8"?>
<sst xmlns="http://schemas.openxmlformats.org/spreadsheetml/2006/main" count="69" uniqueCount="57">
  <si>
    <t>Instituții de învățământ general ale Ministerului Educației și Cercetării</t>
  </si>
  <si>
    <t>Raport generalizat privind abandonul școlar</t>
  </si>
  <si>
    <t>Semestrul I, anul de studii 2023-2024</t>
  </si>
  <si>
    <t>Direcția generală/ raionul/ instituția</t>
  </si>
  <si>
    <t>Numărul de copii cu vîrsta 7-16 ani</t>
  </si>
  <si>
    <t>Numărul de copii care au abandonat școala</t>
  </si>
  <si>
    <t>% elevilor care au abandonat școala</t>
  </si>
  <si>
    <t>Numărul de copii clasa I-IV care au abandonat școala</t>
  </si>
  <si>
    <t>% abandon clasa I-IV</t>
  </si>
  <si>
    <t>Numărul de copii clasa V-IX care au abandonat școala</t>
  </si>
  <si>
    <t>% abandon clasa V-IX</t>
  </si>
  <si>
    <t>Cauzele abandonului școlar</t>
  </si>
  <si>
    <t>Starea materială precară</t>
  </si>
  <si>
    <t xml:space="preserve">Nereușita școlară </t>
  </si>
  <si>
    <t>Refuzul părinților</t>
  </si>
  <si>
    <t>Plecați după hotarele țării</t>
  </si>
  <si>
    <t>Alte cauze 
(să fie precizate pentru fiecare copil, separat)</t>
  </si>
  <si>
    <t>Total</t>
  </si>
  <si>
    <t>cl. I-IV</t>
  </si>
  <si>
    <t>cl. V-IX</t>
  </si>
  <si>
    <t>Anenii Noi</t>
  </si>
  <si>
    <t>Basarabeasca</t>
  </si>
  <si>
    <t>Bălți</t>
  </si>
  <si>
    <t>Briceni</t>
  </si>
  <si>
    <t>Cahul</t>
  </si>
  <si>
    <t>Cantemir</t>
  </si>
  <si>
    <t>Călărași</t>
  </si>
  <si>
    <t>Căușeni</t>
  </si>
  <si>
    <t>Cimișlia</t>
  </si>
  <si>
    <t>Chișinău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</si>
  <si>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</si>
  <si>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</si>
  <si>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</si>
  <si>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</si>
  <si>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</si>
  <si>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</si>
  <si>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</si>
  <si>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</si>
  <si>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</si>
  <si>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</si>
  <si>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</si>
  <si>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</si>
  <si>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</si>
  <si>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</si>
  <si>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Rîșcani</t>
  </si>
  <si>
    <t>Rezina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</si>
  <si>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</si>
  <si>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</si>
  <si>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</si>
  <si>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</si>
  <si>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</si>
  <si>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</si>
  <si>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</si>
  <si>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</si>
  <si>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UTAG</t>
  </si>
  <si>
    <t>Instituții din subordinea MEC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</si>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</sst>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4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2"/>
      <color rgb="FF000000"/>
      <name val="&quot;Times New Roman&quot;"/>
    </font>
    <font>
      <sz val="10"/>
      <name val="Arial"/>
    </font>
    <font>
      <sz val="14"/>
      <color rgb="FF000000"/>
      <name val="Times New Roman"/>
    </font>
    <font>
      <sz val="18"/>
      <color theme="1"/>
      <name val="&quot;Times New Roman&quot;"/>
    </font>
    <font>
      <i/>
      <sz val="18"/>
      <color theme="1"/>
      <name val="&quot;Times New Roman&quot;"/>
    </font>
    <font>
      <b/>
      <i/>
      <sz val="18"/>
      <color theme="1"/>
      <name val="&quot;Times New Roman&quot;"/>
    </font>
    <font>
      <sz val="18"/>
      <color theme="1"/>
      <name val="Times New Roman"/>
    </font>
    <font>
      <sz val="18"/>
      <color theme="1"/>
      <name val="Arial"/>
      <scheme val="minor"/>
    </font>
    <font>
      <sz val="14"/>
      <color theme="1"/>
      <name val="Times New Roman"/>
    </font>
    <font>
      <b/>
      <i/>
      <sz val="15"/>
      <color theme="1"/>
      <name val="&quot;Times New Roman&quot;"/>
    </font>
    <font>
      <sz val="15"/>
      <color theme="1"/>
      <name val="Arial"/>
      <scheme val="minor"/>
    </font>
    <font>
      <sz val="18"/>
      <color rgb="FF000000"/>
      <name val="&quot;Times New Roman&quot;"/>
    </font>
    <font>
      <sz val="12"/>
      <color rgb="FF000000"/>
      <name val="&quot;Times New Roman&quot;"/>
    </font>
    <font>
      <sz val="10"/>
      <color theme="1"/>
      <name val="Arial"/>
    </font>
    <font>
      <b/>
      <sz val="15"/>
      <color rgb="FF000000"/>
      <name val="Times New Roman"/>
    </font>
    <font>
      <b/>
      <sz val="18"/>
      <color rgb="FF000000"/>
      <name val="&quot;Times New Roman&quot;"/>
    </font>
    <font>
      <b/>
      <sz val="18"/>
      <color theme="1"/>
      <name val="&quot;Times New Roman&quot;"/>
    </font>
    <font>
      <b/>
      <sz val="18"/>
      <color theme="1"/>
      <name val="Times New Roman"/>
    </font>
    <font>
      <b/>
      <sz val="14"/>
      <color rgb="FF333333"/>
      <name val="Georgia"/>
      <family val="1"/>
    </font>
    <font>
      <sz val="14"/>
      <color rgb="FF000000"/>
      <name val="Arial"/>
      <family val="2"/>
      <scheme val="minor"/>
    </font>
    <font>
      <b/>
      <sz val="13"/>
      <color rgb="FF333333"/>
      <name val="Georgia"/>
      <family val="1"/>
    </font>
    <font>
      <sz val="13"/>
      <color rgb="FF00000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164" fontId="7" fillId="4" borderId="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164" fontId="7" fillId="5" borderId="7" xfId="0" applyNumberFormat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0" xfId="0" applyFont="1"/>
    <xf numFmtId="0" fontId="4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15" fillId="0" borderId="8" xfId="0" applyFont="1" applyBorder="1" applyAlignment="1">
      <alignment vertical="center" wrapText="1"/>
    </xf>
    <xf numFmtId="0" fontId="15" fillId="0" borderId="8" xfId="0" applyFont="1" applyBorder="1" applyAlignment="1">
      <alignment wrapText="1"/>
    </xf>
    <xf numFmtId="0" fontId="16" fillId="0" borderId="7" xfId="0" applyFont="1" applyBorder="1" applyAlignment="1">
      <alignment horizontal="center" wrapText="1"/>
    </xf>
    <xf numFmtId="0" fontId="17" fillId="7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0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 applyAlignment="1">
      <alignment horizontal="center"/>
    </xf>
    <xf numFmtId="0" fontId="23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F44"/>
  <sheetViews>
    <sheetView tabSelected="1" zoomScale="70" zoomScaleNormal="70" workbookViewId="0">
      <pane ySplit="6" topLeftCell="A7" activePane="bottomLeft" state="frozen"/>
      <selection pane="bottomLeft" activeCell="Z22" sqref="Z22"/>
    </sheetView>
  </sheetViews>
  <sheetFormatPr defaultColWidth="12.5703125" defaultRowHeight="15.75" customHeight="1"/>
  <cols>
    <col min="1" max="1" width="22.140625" customWidth="1"/>
    <col min="2" max="2" width="16.42578125" customWidth="1"/>
    <col min="3" max="3" width="15.28515625" customWidth="1"/>
    <col min="4" max="4" width="17.42578125" customWidth="1"/>
    <col min="5" max="5" width="15.42578125" customWidth="1"/>
    <col min="6" max="6" width="16" customWidth="1"/>
    <col min="7" max="8" width="16.140625" customWidth="1"/>
    <col min="9" max="9" width="6.85546875" customWidth="1"/>
    <col min="10" max="10" width="5.85546875" customWidth="1"/>
    <col min="11" max="11" width="6.140625" customWidth="1"/>
    <col min="12" max="12" width="6.7109375" customWidth="1"/>
    <col min="13" max="14" width="6.140625" customWidth="1"/>
    <col min="15" max="15" width="6.5703125" customWidth="1"/>
    <col min="16" max="16" width="6.140625" customWidth="1"/>
    <col min="17" max="17" width="6.28515625" customWidth="1"/>
    <col min="18" max="18" width="8.5703125" bestFit="1" customWidth="1"/>
    <col min="19" max="20" width="6" customWidth="1"/>
    <col min="21" max="21" width="6.85546875" bestFit="1" customWidth="1"/>
    <col min="22" max="22" width="6" customWidth="1"/>
    <col min="23" max="23" width="6.28515625" customWidth="1"/>
  </cols>
  <sheetData>
    <row r="1" spans="1:32" ht="29.2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1"/>
      <c r="Y1" s="1"/>
      <c r="Z1" s="1"/>
      <c r="AA1" s="1"/>
      <c r="AB1" s="1"/>
      <c r="AC1" s="1"/>
      <c r="AD1" s="1"/>
      <c r="AE1" s="1"/>
      <c r="AF1" s="1"/>
    </row>
    <row r="2" spans="1:32" ht="29.25" customHeight="1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"/>
      <c r="Y2" s="1"/>
      <c r="Z2" s="1"/>
      <c r="AA2" s="1"/>
      <c r="AB2" s="1"/>
      <c r="AC2" s="1"/>
      <c r="AD2" s="1"/>
      <c r="AE2" s="1"/>
      <c r="AF2" s="1"/>
    </row>
    <row r="3" spans="1:32" ht="21.75" customHeight="1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1"/>
      <c r="Y3" s="1"/>
      <c r="Z3" s="1"/>
      <c r="AA3" s="1"/>
      <c r="AB3" s="1"/>
      <c r="AC3" s="1"/>
      <c r="AD3" s="1"/>
      <c r="AE3" s="1"/>
      <c r="AF3" s="1"/>
    </row>
    <row r="4" spans="1:32" ht="24.75" customHeight="1">
      <c r="A4" s="40" t="s">
        <v>3</v>
      </c>
      <c r="B4" s="40" t="s">
        <v>4</v>
      </c>
      <c r="C4" s="40" t="s">
        <v>5</v>
      </c>
      <c r="D4" s="40" t="s">
        <v>6</v>
      </c>
      <c r="E4" s="40" t="s">
        <v>7</v>
      </c>
      <c r="F4" s="40" t="s">
        <v>8</v>
      </c>
      <c r="G4" s="40" t="s">
        <v>9</v>
      </c>
      <c r="H4" s="40" t="s">
        <v>10</v>
      </c>
      <c r="I4" s="33" t="s">
        <v>11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  <c r="X4" s="1"/>
      <c r="Y4" s="1"/>
      <c r="Z4" s="1"/>
      <c r="AA4" s="1"/>
      <c r="AB4" s="1"/>
      <c r="AC4" s="1"/>
      <c r="AD4" s="1"/>
      <c r="AE4" s="1"/>
      <c r="AF4" s="1"/>
    </row>
    <row r="5" spans="1:32" ht="65.25" customHeight="1">
      <c r="A5" s="41"/>
      <c r="B5" s="41"/>
      <c r="C5" s="41"/>
      <c r="D5" s="41"/>
      <c r="E5" s="41"/>
      <c r="F5" s="41"/>
      <c r="G5" s="41"/>
      <c r="H5" s="41"/>
      <c r="I5" s="33" t="s">
        <v>12</v>
      </c>
      <c r="J5" s="34"/>
      <c r="K5" s="35"/>
      <c r="L5" s="33" t="s">
        <v>13</v>
      </c>
      <c r="M5" s="34"/>
      <c r="N5" s="35"/>
      <c r="O5" s="33" t="s">
        <v>14</v>
      </c>
      <c r="P5" s="34"/>
      <c r="Q5" s="35"/>
      <c r="R5" s="33" t="s">
        <v>15</v>
      </c>
      <c r="S5" s="34"/>
      <c r="T5" s="35"/>
      <c r="U5" s="33" t="s">
        <v>16</v>
      </c>
      <c r="V5" s="34"/>
      <c r="W5" s="35"/>
      <c r="X5" s="1"/>
      <c r="Y5" s="1"/>
      <c r="Z5" s="1"/>
      <c r="AA5" s="1"/>
      <c r="AB5" s="1"/>
      <c r="AC5" s="1"/>
      <c r="AD5" s="1"/>
      <c r="AE5" s="1"/>
      <c r="AF5" s="1"/>
    </row>
    <row r="6" spans="1:32" ht="56.25" customHeight="1">
      <c r="A6" s="42"/>
      <c r="B6" s="42"/>
      <c r="C6" s="42"/>
      <c r="D6" s="42"/>
      <c r="E6" s="42"/>
      <c r="F6" s="42"/>
      <c r="G6" s="42"/>
      <c r="H6" s="42"/>
      <c r="I6" s="2" t="s">
        <v>17</v>
      </c>
      <c r="J6" s="2" t="s">
        <v>18</v>
      </c>
      <c r="K6" s="2" t="s">
        <v>19</v>
      </c>
      <c r="L6" s="2" t="s">
        <v>17</v>
      </c>
      <c r="M6" s="2" t="s">
        <v>18</v>
      </c>
      <c r="N6" s="2" t="s">
        <v>19</v>
      </c>
      <c r="O6" s="2" t="s">
        <v>17</v>
      </c>
      <c r="P6" s="2" t="s">
        <v>18</v>
      </c>
      <c r="Q6" s="2" t="s">
        <v>19</v>
      </c>
      <c r="R6" s="2" t="s">
        <v>17</v>
      </c>
      <c r="S6" s="2" t="s">
        <v>18</v>
      </c>
      <c r="T6" s="2" t="s">
        <v>19</v>
      </c>
      <c r="U6" s="2" t="s">
        <v>17</v>
      </c>
      <c r="V6" s="2" t="s">
        <v>18</v>
      </c>
      <c r="W6" s="2" t="s">
        <v>19</v>
      </c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>
      <c r="A7" s="3" t="s">
        <v>20</v>
      </c>
      <c r="B7" s="4">
        <v>6409</v>
      </c>
      <c r="C7" s="5">
        <v>9</v>
      </c>
      <c r="D7" s="6">
        <f t="shared" ref="D7:D42" si="0">TRUNC((C7*100/B7),3)</f>
        <v>0.14000000000000001</v>
      </c>
      <c r="E7" s="7">
        <f t="shared" ref="E7:E41" si="1">J7+M7+P7+S7+V7</f>
        <v>1</v>
      </c>
      <c r="F7" s="8">
        <f t="shared" ref="F7:F42" si="2">TRUNC((E7*100/B7),3)</f>
        <v>1.4999999999999999E-2</v>
      </c>
      <c r="G7" s="7">
        <f t="shared" ref="G7:G41" si="3">K7+N7+Q7+T7+W7</f>
        <v>8</v>
      </c>
      <c r="H7" s="8">
        <f t="shared" ref="H7:H42" si="4">TRUNC((G7*100/B7),3)</f>
        <v>0.124</v>
      </c>
      <c r="I7" s="9">
        <f t="shared" ref="I7:I42" si="5">J7+K7</f>
        <v>3</v>
      </c>
      <c r="J7" s="10">
        <v>0</v>
      </c>
      <c r="K7" s="10">
        <v>3</v>
      </c>
      <c r="L7" s="9">
        <f t="shared" ref="L7:L18" si="6">M7+N7</f>
        <v>3</v>
      </c>
      <c r="M7" s="10">
        <v>0</v>
      </c>
      <c r="N7" s="10">
        <v>3</v>
      </c>
      <c r="O7" s="9">
        <f t="shared" ref="O7:O42" si="7">P7+Q7</f>
        <v>2</v>
      </c>
      <c r="P7" s="10">
        <v>0</v>
      </c>
      <c r="Q7" s="10">
        <v>2</v>
      </c>
      <c r="R7" s="9">
        <f t="shared" ref="R7:R18" si="8">S7+T7</f>
        <v>1</v>
      </c>
      <c r="S7" s="10">
        <v>1</v>
      </c>
      <c r="T7" s="10">
        <v>0</v>
      </c>
      <c r="U7" s="9">
        <f t="shared" ref="U7:U37" si="9">V7+W7</f>
        <v>0</v>
      </c>
      <c r="V7" s="10">
        <v>0</v>
      </c>
      <c r="W7" s="10">
        <v>0</v>
      </c>
      <c r="X7" s="1"/>
      <c r="Y7" s="11"/>
      <c r="Z7" s="11"/>
      <c r="AA7" s="11"/>
      <c r="AB7" s="11"/>
      <c r="AC7" s="11"/>
      <c r="AD7" s="11"/>
      <c r="AE7" s="11"/>
      <c r="AF7" s="11"/>
    </row>
    <row r="8" spans="1:32" ht="23.25">
      <c r="A8" s="12" t="s">
        <v>21</v>
      </c>
      <c r="B8" s="4">
        <v>1607</v>
      </c>
      <c r="C8" s="5">
        <v>2</v>
      </c>
      <c r="D8" s="6">
        <f t="shared" si="0"/>
        <v>0.124</v>
      </c>
      <c r="E8" s="7">
        <f t="shared" si="1"/>
        <v>0</v>
      </c>
      <c r="F8" s="8">
        <f t="shared" si="2"/>
        <v>0</v>
      </c>
      <c r="G8" s="7">
        <f t="shared" si="3"/>
        <v>2</v>
      </c>
      <c r="H8" s="8">
        <f t="shared" si="4"/>
        <v>0.124</v>
      </c>
      <c r="I8" s="9">
        <f t="shared" si="5"/>
        <v>0</v>
      </c>
      <c r="J8" s="10">
        <v>0</v>
      </c>
      <c r="K8" s="10">
        <v>0</v>
      </c>
      <c r="L8" s="9">
        <f t="shared" si="6"/>
        <v>0</v>
      </c>
      <c r="M8" s="10">
        <v>0</v>
      </c>
      <c r="N8" s="10">
        <v>0</v>
      </c>
      <c r="O8" s="9">
        <f t="shared" si="7"/>
        <v>0</v>
      </c>
      <c r="P8" s="10">
        <v>0</v>
      </c>
      <c r="Q8" s="10">
        <v>0</v>
      </c>
      <c r="R8" s="9">
        <f t="shared" si="8"/>
        <v>0</v>
      </c>
      <c r="S8" s="10">
        <v>0</v>
      </c>
      <c r="T8" s="10">
        <v>0</v>
      </c>
      <c r="U8" s="9">
        <f t="shared" si="9"/>
        <v>2</v>
      </c>
      <c r="V8" s="10">
        <v>0</v>
      </c>
      <c r="W8" s="10">
        <v>2</v>
      </c>
      <c r="X8" s="1"/>
    </row>
    <row r="9" spans="1:32" ht="23.25">
      <c r="A9" s="3" t="s">
        <v>22</v>
      </c>
      <c r="B9" s="4">
        <v>13325</v>
      </c>
      <c r="C9" s="5">
        <v>12</v>
      </c>
      <c r="D9" s="6">
        <f t="shared" si="0"/>
        <v>0.09</v>
      </c>
      <c r="E9" s="7">
        <f t="shared" si="1"/>
        <v>1</v>
      </c>
      <c r="F9" s="8">
        <f t="shared" si="2"/>
        <v>7.0000000000000001E-3</v>
      </c>
      <c r="G9" s="7">
        <f t="shared" si="3"/>
        <v>11</v>
      </c>
      <c r="H9" s="8">
        <f t="shared" si="4"/>
        <v>8.2000000000000003E-2</v>
      </c>
      <c r="I9" s="9">
        <f t="shared" si="5"/>
        <v>1</v>
      </c>
      <c r="J9" s="10">
        <v>0</v>
      </c>
      <c r="K9" s="10">
        <v>1</v>
      </c>
      <c r="L9" s="9">
        <f t="shared" si="6"/>
        <v>0</v>
      </c>
      <c r="M9" s="10">
        <v>0</v>
      </c>
      <c r="N9" s="10">
        <v>0</v>
      </c>
      <c r="O9" s="9">
        <f t="shared" si="7"/>
        <v>1</v>
      </c>
      <c r="P9" s="10">
        <v>0</v>
      </c>
      <c r="Q9" s="10">
        <v>1</v>
      </c>
      <c r="R9" s="9">
        <f t="shared" si="8"/>
        <v>5</v>
      </c>
      <c r="S9" s="10">
        <v>1</v>
      </c>
      <c r="T9" s="10">
        <v>4</v>
      </c>
      <c r="U9" s="9">
        <f t="shared" si="9"/>
        <v>5</v>
      </c>
      <c r="V9" s="10">
        <v>0</v>
      </c>
      <c r="W9" s="10">
        <v>5</v>
      </c>
      <c r="X9" s="1"/>
    </row>
    <row r="10" spans="1:32" ht="23.25">
      <c r="A10" s="13" t="s">
        <v>23</v>
      </c>
      <c r="B10" s="4">
        <v>4709</v>
      </c>
      <c r="C10" s="5">
        <v>0</v>
      </c>
      <c r="D10" s="6">
        <f t="shared" si="0"/>
        <v>0</v>
      </c>
      <c r="E10" s="7">
        <f t="shared" si="1"/>
        <v>0</v>
      </c>
      <c r="F10" s="8">
        <f t="shared" si="2"/>
        <v>0</v>
      </c>
      <c r="G10" s="7">
        <f t="shared" si="3"/>
        <v>0</v>
      </c>
      <c r="H10" s="8">
        <f t="shared" si="4"/>
        <v>0</v>
      </c>
      <c r="I10" s="9">
        <f t="shared" si="5"/>
        <v>0</v>
      </c>
      <c r="J10" s="10">
        <v>0</v>
      </c>
      <c r="K10" s="10">
        <v>0</v>
      </c>
      <c r="L10" s="9">
        <f t="shared" si="6"/>
        <v>0</v>
      </c>
      <c r="M10" s="14">
        <v>0</v>
      </c>
      <c r="N10" s="14">
        <v>0</v>
      </c>
      <c r="O10" s="9">
        <f t="shared" si="7"/>
        <v>0</v>
      </c>
      <c r="P10" s="14">
        <v>0</v>
      </c>
      <c r="Q10" s="14">
        <v>0</v>
      </c>
      <c r="R10" s="9">
        <f t="shared" si="8"/>
        <v>0</v>
      </c>
      <c r="S10" s="14">
        <v>0</v>
      </c>
      <c r="T10" s="14">
        <v>0</v>
      </c>
      <c r="U10" s="9">
        <f t="shared" si="9"/>
        <v>0</v>
      </c>
      <c r="V10" s="14">
        <v>0</v>
      </c>
      <c r="W10" s="14">
        <v>0</v>
      </c>
      <c r="X10" s="1"/>
    </row>
    <row r="11" spans="1:32" ht="23.25">
      <c r="A11" s="3" t="s">
        <v>24</v>
      </c>
      <c r="B11" s="4">
        <v>9178</v>
      </c>
      <c r="C11" s="5">
        <v>5</v>
      </c>
      <c r="D11" s="6">
        <f t="shared" si="0"/>
        <v>5.3999999999999999E-2</v>
      </c>
      <c r="E11" s="7">
        <f t="shared" si="1"/>
        <v>0</v>
      </c>
      <c r="F11" s="8">
        <f t="shared" si="2"/>
        <v>0</v>
      </c>
      <c r="G11" s="7">
        <f t="shared" si="3"/>
        <v>5</v>
      </c>
      <c r="H11" s="8">
        <f t="shared" si="4"/>
        <v>5.3999999999999999E-2</v>
      </c>
      <c r="I11" s="9">
        <f t="shared" si="5"/>
        <v>0</v>
      </c>
      <c r="J11" s="10">
        <v>0</v>
      </c>
      <c r="K11" s="10">
        <v>0</v>
      </c>
      <c r="L11" s="9">
        <f t="shared" si="6"/>
        <v>0</v>
      </c>
      <c r="M11" s="10">
        <v>0</v>
      </c>
      <c r="N11" s="10">
        <v>0</v>
      </c>
      <c r="O11" s="9">
        <f t="shared" si="7"/>
        <v>0</v>
      </c>
      <c r="P11" s="10">
        <v>0</v>
      </c>
      <c r="Q11" s="10">
        <v>0</v>
      </c>
      <c r="R11" s="9">
        <f t="shared" si="8"/>
        <v>0</v>
      </c>
      <c r="S11" s="10">
        <v>0</v>
      </c>
      <c r="T11" s="10">
        <v>0</v>
      </c>
      <c r="U11" s="9">
        <f t="shared" si="9"/>
        <v>5</v>
      </c>
      <c r="V11" s="10">
        <v>0</v>
      </c>
      <c r="W11" s="10">
        <v>5</v>
      </c>
      <c r="X11" s="1"/>
    </row>
    <row r="12" spans="1:32" ht="23.25">
      <c r="A12" s="3" t="s">
        <v>25</v>
      </c>
      <c r="B12" s="4">
        <v>4243</v>
      </c>
      <c r="C12" s="5">
        <v>2</v>
      </c>
      <c r="D12" s="6">
        <f t="shared" si="0"/>
        <v>4.7E-2</v>
      </c>
      <c r="E12" s="7">
        <f t="shared" si="1"/>
        <v>0</v>
      </c>
      <c r="F12" s="8">
        <f t="shared" si="2"/>
        <v>0</v>
      </c>
      <c r="G12" s="7">
        <f t="shared" si="3"/>
        <v>2</v>
      </c>
      <c r="H12" s="8">
        <f t="shared" si="4"/>
        <v>4.7E-2</v>
      </c>
      <c r="I12" s="9">
        <f t="shared" si="5"/>
        <v>0</v>
      </c>
      <c r="J12" s="10">
        <v>0</v>
      </c>
      <c r="K12" s="10">
        <v>0</v>
      </c>
      <c r="L12" s="9">
        <f t="shared" si="6"/>
        <v>0</v>
      </c>
      <c r="M12" s="10">
        <v>0</v>
      </c>
      <c r="N12" s="10">
        <v>0</v>
      </c>
      <c r="O12" s="9">
        <f t="shared" si="7"/>
        <v>0</v>
      </c>
      <c r="P12" s="10">
        <v>0</v>
      </c>
      <c r="Q12" s="10">
        <v>0</v>
      </c>
      <c r="R12" s="9">
        <f t="shared" si="8"/>
        <v>0</v>
      </c>
      <c r="S12" s="10">
        <v>0</v>
      </c>
      <c r="T12" s="10">
        <v>0</v>
      </c>
      <c r="U12" s="9">
        <f t="shared" si="9"/>
        <v>2</v>
      </c>
      <c r="V12" s="10">
        <v>0</v>
      </c>
      <c r="W12" s="10">
        <v>2</v>
      </c>
      <c r="X12" s="1"/>
    </row>
    <row r="13" spans="1:32" ht="23.25">
      <c r="A13" s="3" t="s">
        <v>26</v>
      </c>
      <c r="B13" s="4">
        <v>5226</v>
      </c>
      <c r="C13" s="5">
        <v>0</v>
      </c>
      <c r="D13" s="6">
        <f t="shared" si="0"/>
        <v>0</v>
      </c>
      <c r="E13" s="7">
        <f t="shared" si="1"/>
        <v>0</v>
      </c>
      <c r="F13" s="8">
        <f t="shared" si="2"/>
        <v>0</v>
      </c>
      <c r="G13" s="7">
        <f t="shared" si="3"/>
        <v>0</v>
      </c>
      <c r="H13" s="8">
        <f t="shared" si="4"/>
        <v>0</v>
      </c>
      <c r="I13" s="9">
        <f t="shared" si="5"/>
        <v>0</v>
      </c>
      <c r="J13" s="10">
        <v>0</v>
      </c>
      <c r="K13" s="10">
        <v>0</v>
      </c>
      <c r="L13" s="9">
        <f t="shared" si="6"/>
        <v>0</v>
      </c>
      <c r="M13" s="10">
        <v>0</v>
      </c>
      <c r="N13" s="10">
        <v>0</v>
      </c>
      <c r="O13" s="9">
        <f t="shared" si="7"/>
        <v>0</v>
      </c>
      <c r="P13" s="10">
        <v>0</v>
      </c>
      <c r="Q13" s="10">
        <v>0</v>
      </c>
      <c r="R13" s="9">
        <f t="shared" si="8"/>
        <v>0</v>
      </c>
      <c r="S13" s="10">
        <v>0</v>
      </c>
      <c r="T13" s="10">
        <v>0</v>
      </c>
      <c r="U13" s="9">
        <f t="shared" si="9"/>
        <v>0</v>
      </c>
      <c r="V13" s="10">
        <v>0</v>
      </c>
      <c r="W13" s="10">
        <v>0</v>
      </c>
      <c r="X13" s="1"/>
    </row>
    <row r="14" spans="1:32" ht="23.25">
      <c r="A14" s="3" t="s">
        <v>27</v>
      </c>
      <c r="B14" s="4">
        <v>6791</v>
      </c>
      <c r="C14" s="5">
        <v>2</v>
      </c>
      <c r="D14" s="6">
        <f t="shared" si="0"/>
        <v>2.9000000000000001E-2</v>
      </c>
      <c r="E14" s="7">
        <f t="shared" si="1"/>
        <v>0</v>
      </c>
      <c r="F14" s="8">
        <f t="shared" si="2"/>
        <v>0</v>
      </c>
      <c r="G14" s="7">
        <f t="shared" si="3"/>
        <v>2</v>
      </c>
      <c r="H14" s="8">
        <f t="shared" si="4"/>
        <v>2.9000000000000001E-2</v>
      </c>
      <c r="I14" s="9">
        <f t="shared" si="5"/>
        <v>0</v>
      </c>
      <c r="J14" s="10">
        <v>0</v>
      </c>
      <c r="K14" s="10">
        <v>0</v>
      </c>
      <c r="L14" s="9">
        <f t="shared" si="6"/>
        <v>0</v>
      </c>
      <c r="M14" s="10">
        <v>0</v>
      </c>
      <c r="N14" s="10">
        <v>0</v>
      </c>
      <c r="O14" s="9">
        <f t="shared" si="7"/>
        <v>2</v>
      </c>
      <c r="P14" s="10">
        <v>0</v>
      </c>
      <c r="Q14" s="10">
        <v>2</v>
      </c>
      <c r="R14" s="9">
        <f t="shared" si="8"/>
        <v>0</v>
      </c>
      <c r="S14" s="10">
        <v>0</v>
      </c>
      <c r="T14" s="10">
        <v>0</v>
      </c>
      <c r="U14" s="9">
        <f t="shared" si="9"/>
        <v>0</v>
      </c>
      <c r="V14" s="10">
        <v>0</v>
      </c>
      <c r="W14" s="10">
        <v>0</v>
      </c>
      <c r="X14" s="1"/>
    </row>
    <row r="15" spans="1:32" ht="23.25">
      <c r="A15" s="3" t="s">
        <v>28</v>
      </c>
      <c r="B15" s="4">
        <v>3433</v>
      </c>
      <c r="C15" s="5">
        <v>1</v>
      </c>
      <c r="D15" s="6">
        <f t="shared" si="0"/>
        <v>2.9000000000000001E-2</v>
      </c>
      <c r="E15" s="7">
        <f t="shared" si="1"/>
        <v>0</v>
      </c>
      <c r="F15" s="8">
        <f t="shared" si="2"/>
        <v>0</v>
      </c>
      <c r="G15" s="7">
        <f t="shared" si="3"/>
        <v>1</v>
      </c>
      <c r="H15" s="8">
        <f t="shared" si="4"/>
        <v>2.9000000000000001E-2</v>
      </c>
      <c r="I15" s="9">
        <f t="shared" si="5"/>
        <v>0</v>
      </c>
      <c r="J15" s="10">
        <v>0</v>
      </c>
      <c r="K15" s="10">
        <v>0</v>
      </c>
      <c r="L15" s="9">
        <f t="shared" si="6"/>
        <v>0</v>
      </c>
      <c r="M15" s="10">
        <v>0</v>
      </c>
      <c r="N15" s="10">
        <v>0</v>
      </c>
      <c r="O15" s="9">
        <f t="shared" si="7"/>
        <v>0</v>
      </c>
      <c r="P15" s="10">
        <v>0</v>
      </c>
      <c r="Q15" s="10">
        <v>0</v>
      </c>
      <c r="R15" s="9">
        <f t="shared" si="8"/>
        <v>0</v>
      </c>
      <c r="S15" s="10">
        <v>0</v>
      </c>
      <c r="T15" s="10">
        <v>0</v>
      </c>
      <c r="U15" s="9">
        <f t="shared" si="9"/>
        <v>1</v>
      </c>
      <c r="V15" s="10">
        <v>0</v>
      </c>
      <c r="W15" s="10">
        <v>1</v>
      </c>
      <c r="X15" s="1"/>
    </row>
    <row r="16" spans="1:32" ht="23.25">
      <c r="A16" s="3" t="s">
        <v>29</v>
      </c>
      <c r="B16" s="4">
        <v>87566</v>
      </c>
      <c r="C16" s="5">
        <v>74</v>
      </c>
      <c r="D16" s="6">
        <f t="shared" si="0"/>
        <v>8.4000000000000005E-2</v>
      </c>
      <c r="E16" s="7">
        <f t="shared" si="1"/>
        <v>23</v>
      </c>
      <c r="F16" s="8">
        <f t="shared" si="2"/>
        <v>2.5999999999999999E-2</v>
      </c>
      <c r="G16" s="7">
        <f t="shared" si="3"/>
        <v>51</v>
      </c>
      <c r="H16" s="8">
        <f t="shared" si="4"/>
        <v>5.8000000000000003E-2</v>
      </c>
      <c r="I16" s="9">
        <f t="shared" si="5"/>
        <v>2</v>
      </c>
      <c r="J16" s="10">
        <v>0</v>
      </c>
      <c r="K16" s="10">
        <v>2</v>
      </c>
      <c r="L16" s="9">
        <f t="shared" si="6"/>
        <v>1</v>
      </c>
      <c r="M16" s="10">
        <v>0</v>
      </c>
      <c r="N16" s="10">
        <v>1</v>
      </c>
      <c r="O16" s="9">
        <f t="shared" si="7"/>
        <v>6</v>
      </c>
      <c r="P16" s="10">
        <v>2</v>
      </c>
      <c r="Q16" s="10">
        <v>4</v>
      </c>
      <c r="R16" s="9">
        <f t="shared" si="8"/>
        <v>44</v>
      </c>
      <c r="S16" s="10">
        <v>17</v>
      </c>
      <c r="T16" s="10">
        <v>27</v>
      </c>
      <c r="U16" s="9">
        <f t="shared" si="9"/>
        <v>21</v>
      </c>
      <c r="V16" s="10">
        <v>4</v>
      </c>
      <c r="W16" s="10">
        <v>17</v>
      </c>
      <c r="X16" s="1"/>
    </row>
    <row r="17" spans="1:24" ht="23.25">
      <c r="A17" s="3" t="s">
        <v>30</v>
      </c>
      <c r="B17" s="4">
        <v>5594</v>
      </c>
      <c r="C17" s="5">
        <v>0</v>
      </c>
      <c r="D17" s="6">
        <f t="shared" si="0"/>
        <v>0</v>
      </c>
      <c r="E17" s="7">
        <f t="shared" si="1"/>
        <v>0</v>
      </c>
      <c r="F17" s="8">
        <f t="shared" si="2"/>
        <v>0</v>
      </c>
      <c r="G17" s="7">
        <f t="shared" si="3"/>
        <v>0</v>
      </c>
      <c r="H17" s="8">
        <f t="shared" si="4"/>
        <v>0</v>
      </c>
      <c r="I17" s="9">
        <f t="shared" si="5"/>
        <v>0</v>
      </c>
      <c r="J17" s="10">
        <v>0</v>
      </c>
      <c r="K17" s="10">
        <v>0</v>
      </c>
      <c r="L17" s="15">
        <f t="shared" si="6"/>
        <v>0</v>
      </c>
      <c r="M17" s="16">
        <v>0</v>
      </c>
      <c r="N17" s="16">
        <v>0</v>
      </c>
      <c r="O17" s="9">
        <f t="shared" si="7"/>
        <v>0</v>
      </c>
      <c r="P17" s="16">
        <v>0</v>
      </c>
      <c r="Q17" s="16">
        <v>0</v>
      </c>
      <c r="R17" s="15">
        <f t="shared" si="8"/>
        <v>0</v>
      </c>
      <c r="S17" s="16">
        <v>0</v>
      </c>
      <c r="T17" s="16">
        <v>0</v>
      </c>
      <c r="U17" s="15">
        <f t="shared" si="9"/>
        <v>0</v>
      </c>
      <c r="V17" s="16">
        <v>0</v>
      </c>
      <c r="W17" s="16">
        <v>0</v>
      </c>
      <c r="X17" s="1"/>
    </row>
    <row r="18" spans="1:24" ht="23.25">
      <c r="A18" s="3" t="s">
        <v>31</v>
      </c>
      <c r="B18" s="4">
        <v>2805</v>
      </c>
      <c r="C18" s="5">
        <v>0</v>
      </c>
      <c r="D18" s="6">
        <f t="shared" si="0"/>
        <v>0</v>
      </c>
      <c r="E18" s="7">
        <f t="shared" si="1"/>
        <v>0</v>
      </c>
      <c r="F18" s="8">
        <f t="shared" si="2"/>
        <v>0</v>
      </c>
      <c r="G18" s="7">
        <f t="shared" si="3"/>
        <v>0</v>
      </c>
      <c r="H18" s="8">
        <f t="shared" si="4"/>
        <v>0</v>
      </c>
      <c r="I18" s="9">
        <f t="shared" si="5"/>
        <v>0</v>
      </c>
      <c r="J18" s="10">
        <v>0</v>
      </c>
      <c r="K18" s="10">
        <v>0</v>
      </c>
      <c r="L18" s="9">
        <f t="shared" si="6"/>
        <v>0</v>
      </c>
      <c r="M18" s="10">
        <v>0</v>
      </c>
      <c r="N18" s="10">
        <v>0</v>
      </c>
      <c r="O18" s="9">
        <f t="shared" si="7"/>
        <v>0</v>
      </c>
      <c r="P18" s="10">
        <v>0</v>
      </c>
      <c r="Q18" s="10">
        <v>0</v>
      </c>
      <c r="R18" s="9">
        <f t="shared" si="8"/>
        <v>0</v>
      </c>
      <c r="S18" s="10">
        <v>0</v>
      </c>
      <c r="T18" s="10">
        <v>0</v>
      </c>
      <c r="U18" s="9">
        <f t="shared" si="9"/>
        <v>0</v>
      </c>
      <c r="V18" s="10">
        <v>0</v>
      </c>
      <c r="W18" s="10">
        <v>0</v>
      </c>
      <c r="X18" s="1"/>
    </row>
    <row r="19" spans="1:24" ht="23.25">
      <c r="A19" s="3" t="s">
        <v>32</v>
      </c>
      <c r="B19" s="4">
        <v>6042</v>
      </c>
      <c r="C19" s="5">
        <v>0</v>
      </c>
      <c r="D19" s="6">
        <f t="shared" si="0"/>
        <v>0</v>
      </c>
      <c r="E19" s="7">
        <f t="shared" si="1"/>
        <v>0</v>
      </c>
      <c r="F19" s="8">
        <f t="shared" si="2"/>
        <v>0</v>
      </c>
      <c r="G19" s="7">
        <f t="shared" si="3"/>
        <v>0</v>
      </c>
      <c r="H19" s="8">
        <f t="shared" si="4"/>
        <v>0</v>
      </c>
      <c r="I19" s="9">
        <f t="shared" si="5"/>
        <v>0</v>
      </c>
      <c r="J19" s="10">
        <v>0</v>
      </c>
      <c r="K19" s="10">
        <v>0</v>
      </c>
      <c r="L19" s="9">
        <v>0</v>
      </c>
      <c r="M19" s="10">
        <v>0</v>
      </c>
      <c r="N19" s="10">
        <v>0</v>
      </c>
      <c r="O19" s="9">
        <f t="shared" si="7"/>
        <v>0</v>
      </c>
      <c r="P19" s="10">
        <v>0</v>
      </c>
      <c r="Q19" s="10">
        <v>0</v>
      </c>
      <c r="R19" s="9">
        <v>0</v>
      </c>
      <c r="S19" s="10">
        <v>0</v>
      </c>
      <c r="T19" s="10">
        <v>0</v>
      </c>
      <c r="U19" s="9">
        <f t="shared" si="9"/>
        <v>0</v>
      </c>
      <c r="V19" s="10">
        <v>0</v>
      </c>
      <c r="W19" s="10">
        <v>0</v>
      </c>
      <c r="X19" s="1"/>
    </row>
    <row r="20" spans="1:24" ht="23.25">
      <c r="A20" s="3" t="s">
        <v>33</v>
      </c>
      <c r="B20" s="4">
        <v>3202</v>
      </c>
      <c r="C20" s="17">
        <v>3</v>
      </c>
      <c r="D20" s="6">
        <f t="shared" si="0"/>
        <v>9.2999999999999999E-2</v>
      </c>
      <c r="E20" s="7">
        <f t="shared" si="1"/>
        <v>0</v>
      </c>
      <c r="F20" s="8">
        <f t="shared" si="2"/>
        <v>0</v>
      </c>
      <c r="G20" s="7">
        <f t="shared" si="3"/>
        <v>3</v>
      </c>
      <c r="H20" s="8">
        <f t="shared" si="4"/>
        <v>9.2999999999999999E-2</v>
      </c>
      <c r="I20" s="9">
        <f t="shared" si="5"/>
        <v>1</v>
      </c>
      <c r="J20" s="10">
        <v>0</v>
      </c>
      <c r="K20" s="10">
        <v>1</v>
      </c>
      <c r="L20" s="9">
        <f t="shared" ref="L20:L22" si="10">M20+N20</f>
        <v>1</v>
      </c>
      <c r="M20" s="10">
        <v>0</v>
      </c>
      <c r="N20" s="10">
        <v>1</v>
      </c>
      <c r="O20" s="9">
        <f t="shared" si="7"/>
        <v>0</v>
      </c>
      <c r="P20" s="10">
        <v>0</v>
      </c>
      <c r="Q20" s="10">
        <v>0</v>
      </c>
      <c r="R20" s="9">
        <f t="shared" ref="R20:R42" si="11">S20+T20</f>
        <v>0</v>
      </c>
      <c r="S20" s="10">
        <v>0</v>
      </c>
      <c r="T20" s="10">
        <v>0</v>
      </c>
      <c r="U20" s="9">
        <f t="shared" si="9"/>
        <v>1</v>
      </c>
      <c r="V20" s="10">
        <v>0</v>
      </c>
      <c r="W20" s="10">
        <v>1</v>
      </c>
      <c r="X20" s="1"/>
    </row>
    <row r="21" spans="1:24" ht="23.25">
      <c r="A21" s="3" t="s">
        <v>34</v>
      </c>
      <c r="B21" s="4">
        <v>5703</v>
      </c>
      <c r="C21" s="5">
        <v>2</v>
      </c>
      <c r="D21" s="6">
        <f t="shared" si="0"/>
        <v>3.5000000000000003E-2</v>
      </c>
      <c r="E21" s="7">
        <f t="shared" si="1"/>
        <v>0</v>
      </c>
      <c r="F21" s="8">
        <f t="shared" si="2"/>
        <v>0</v>
      </c>
      <c r="G21" s="7">
        <f t="shared" si="3"/>
        <v>2</v>
      </c>
      <c r="H21" s="8">
        <f t="shared" si="4"/>
        <v>3.5000000000000003E-2</v>
      </c>
      <c r="I21" s="9">
        <f t="shared" si="5"/>
        <v>0</v>
      </c>
      <c r="J21" s="10">
        <v>0</v>
      </c>
      <c r="K21" s="10">
        <v>0</v>
      </c>
      <c r="L21" s="9">
        <f t="shared" si="10"/>
        <v>0</v>
      </c>
      <c r="M21" s="10">
        <v>0</v>
      </c>
      <c r="N21" s="10">
        <v>0</v>
      </c>
      <c r="O21" s="9">
        <f t="shared" si="7"/>
        <v>0</v>
      </c>
      <c r="P21" s="10">
        <v>0</v>
      </c>
      <c r="Q21" s="10">
        <v>0</v>
      </c>
      <c r="R21" s="9">
        <f t="shared" si="11"/>
        <v>0</v>
      </c>
      <c r="S21" s="10">
        <v>0</v>
      </c>
      <c r="T21" s="10">
        <v>0</v>
      </c>
      <c r="U21" s="9">
        <f t="shared" si="9"/>
        <v>2</v>
      </c>
      <c r="V21" s="10">
        <v>0</v>
      </c>
      <c r="W21" s="10">
        <v>2</v>
      </c>
      <c r="X21" s="1"/>
    </row>
    <row r="22" spans="1:24" ht="23.25">
      <c r="A22" s="3" t="s">
        <v>35</v>
      </c>
      <c r="B22" s="4">
        <v>6805</v>
      </c>
      <c r="C22" s="5">
        <v>5</v>
      </c>
      <c r="D22" s="6">
        <f t="shared" si="0"/>
        <v>7.2999999999999995E-2</v>
      </c>
      <c r="E22" s="7">
        <f t="shared" si="1"/>
        <v>2</v>
      </c>
      <c r="F22" s="8">
        <f t="shared" si="2"/>
        <v>2.9000000000000001E-2</v>
      </c>
      <c r="G22" s="7">
        <f t="shared" si="3"/>
        <v>3</v>
      </c>
      <c r="H22" s="8">
        <f t="shared" si="4"/>
        <v>4.3999999999999997E-2</v>
      </c>
      <c r="I22" s="9">
        <f t="shared" si="5"/>
        <v>0</v>
      </c>
      <c r="J22" s="10">
        <v>0</v>
      </c>
      <c r="K22" s="10">
        <v>0</v>
      </c>
      <c r="L22" s="9">
        <f t="shared" si="10"/>
        <v>1</v>
      </c>
      <c r="M22" s="10">
        <v>0</v>
      </c>
      <c r="N22" s="10">
        <v>1</v>
      </c>
      <c r="O22" s="9">
        <f t="shared" si="7"/>
        <v>3</v>
      </c>
      <c r="P22" s="10">
        <v>2</v>
      </c>
      <c r="Q22" s="10">
        <v>1</v>
      </c>
      <c r="R22" s="9">
        <f t="shared" si="11"/>
        <v>0</v>
      </c>
      <c r="S22" s="10">
        <v>0</v>
      </c>
      <c r="T22" s="10">
        <v>0</v>
      </c>
      <c r="U22" s="9">
        <f t="shared" si="9"/>
        <v>1</v>
      </c>
      <c r="V22" s="10">
        <v>0</v>
      </c>
      <c r="W22" s="10">
        <v>1</v>
      </c>
      <c r="X22" s="1"/>
    </row>
    <row r="23" spans="1:24" ht="23.25">
      <c r="A23" s="3" t="s">
        <v>36</v>
      </c>
      <c r="B23" s="4">
        <v>6577</v>
      </c>
      <c r="C23" s="5">
        <v>0</v>
      </c>
      <c r="D23" s="6">
        <f t="shared" si="0"/>
        <v>0</v>
      </c>
      <c r="E23" s="7">
        <f t="shared" si="1"/>
        <v>0</v>
      </c>
      <c r="F23" s="8">
        <f t="shared" si="2"/>
        <v>0</v>
      </c>
      <c r="G23" s="7">
        <f t="shared" si="3"/>
        <v>0</v>
      </c>
      <c r="H23" s="8">
        <f t="shared" si="4"/>
        <v>0</v>
      </c>
      <c r="I23" s="9">
        <f t="shared" si="5"/>
        <v>0</v>
      </c>
      <c r="J23" s="10">
        <v>0</v>
      </c>
      <c r="K23" s="10">
        <v>0</v>
      </c>
      <c r="L23" s="9">
        <v>0</v>
      </c>
      <c r="M23" s="10">
        <v>0</v>
      </c>
      <c r="N23" s="10">
        <v>0</v>
      </c>
      <c r="O23" s="9">
        <f t="shared" si="7"/>
        <v>0</v>
      </c>
      <c r="P23" s="10">
        <v>0</v>
      </c>
      <c r="Q23" s="10">
        <v>0</v>
      </c>
      <c r="R23" s="9">
        <f t="shared" si="11"/>
        <v>0</v>
      </c>
      <c r="S23" s="10">
        <v>0</v>
      </c>
      <c r="T23" s="10">
        <v>0</v>
      </c>
      <c r="U23" s="9">
        <f t="shared" si="9"/>
        <v>0</v>
      </c>
      <c r="V23" s="10">
        <v>0</v>
      </c>
      <c r="W23" s="10">
        <v>0</v>
      </c>
      <c r="X23" s="1"/>
    </row>
    <row r="24" spans="1:24" ht="23.25">
      <c r="A24" s="3" t="s">
        <v>37</v>
      </c>
      <c r="B24" s="4">
        <v>4575</v>
      </c>
      <c r="C24" s="5">
        <v>7</v>
      </c>
      <c r="D24" s="6">
        <f t="shared" si="0"/>
        <v>0.153</v>
      </c>
      <c r="E24" s="7">
        <f t="shared" si="1"/>
        <v>4</v>
      </c>
      <c r="F24" s="8">
        <f t="shared" si="2"/>
        <v>8.6999999999999994E-2</v>
      </c>
      <c r="G24" s="7">
        <f t="shared" si="3"/>
        <v>3</v>
      </c>
      <c r="H24" s="8">
        <f t="shared" si="4"/>
        <v>6.5000000000000002E-2</v>
      </c>
      <c r="I24" s="9">
        <f t="shared" si="5"/>
        <v>0</v>
      </c>
      <c r="J24" s="10">
        <v>0</v>
      </c>
      <c r="K24" s="10">
        <v>0</v>
      </c>
      <c r="L24" s="9">
        <f t="shared" ref="L24:L42" si="12">M24+N24</f>
        <v>0</v>
      </c>
      <c r="M24" s="10">
        <v>0</v>
      </c>
      <c r="N24" s="10">
        <v>0</v>
      </c>
      <c r="O24" s="9">
        <f t="shared" si="7"/>
        <v>0</v>
      </c>
      <c r="P24" s="10">
        <v>0</v>
      </c>
      <c r="Q24" s="10">
        <v>0</v>
      </c>
      <c r="R24" s="9">
        <f t="shared" si="11"/>
        <v>7</v>
      </c>
      <c r="S24" s="10">
        <v>4</v>
      </c>
      <c r="T24" s="10">
        <v>3</v>
      </c>
      <c r="U24" s="9">
        <f t="shared" si="9"/>
        <v>0</v>
      </c>
      <c r="V24" s="10">
        <v>0</v>
      </c>
      <c r="W24" s="10">
        <v>0</v>
      </c>
      <c r="X24" s="1"/>
    </row>
    <row r="25" spans="1:24" ht="23.25">
      <c r="A25" s="3" t="s">
        <v>38</v>
      </c>
      <c r="B25" s="4">
        <v>8379</v>
      </c>
      <c r="C25" s="5">
        <v>0</v>
      </c>
      <c r="D25" s="6">
        <f t="shared" si="0"/>
        <v>0</v>
      </c>
      <c r="E25" s="7">
        <f t="shared" si="1"/>
        <v>0</v>
      </c>
      <c r="F25" s="8">
        <f t="shared" si="2"/>
        <v>0</v>
      </c>
      <c r="G25" s="7">
        <f t="shared" si="3"/>
        <v>0</v>
      </c>
      <c r="H25" s="8">
        <f t="shared" si="4"/>
        <v>0</v>
      </c>
      <c r="I25" s="9">
        <f t="shared" si="5"/>
        <v>0</v>
      </c>
      <c r="J25" s="10">
        <v>0</v>
      </c>
      <c r="K25" s="10">
        <v>0</v>
      </c>
      <c r="L25" s="9">
        <f t="shared" si="12"/>
        <v>0</v>
      </c>
      <c r="M25" s="10">
        <v>0</v>
      </c>
      <c r="N25" s="10">
        <v>0</v>
      </c>
      <c r="O25" s="9">
        <f t="shared" si="7"/>
        <v>0</v>
      </c>
      <c r="P25" s="10">
        <v>0</v>
      </c>
      <c r="Q25" s="10">
        <v>0</v>
      </c>
      <c r="R25" s="9">
        <f t="shared" si="11"/>
        <v>0</v>
      </c>
      <c r="S25" s="10">
        <v>0</v>
      </c>
      <c r="T25" s="10">
        <v>0</v>
      </c>
      <c r="U25" s="9">
        <f t="shared" si="9"/>
        <v>0</v>
      </c>
      <c r="V25" s="10">
        <v>0</v>
      </c>
      <c r="W25" s="10">
        <v>0</v>
      </c>
      <c r="X25" s="1"/>
    </row>
    <row r="26" spans="1:24" ht="23.25">
      <c r="A26" s="3" t="s">
        <v>39</v>
      </c>
      <c r="B26" s="4">
        <v>9234</v>
      </c>
      <c r="C26" s="5">
        <v>3</v>
      </c>
      <c r="D26" s="6">
        <f t="shared" si="0"/>
        <v>3.2000000000000001E-2</v>
      </c>
      <c r="E26" s="7">
        <f t="shared" si="1"/>
        <v>0</v>
      </c>
      <c r="F26" s="8">
        <f t="shared" si="2"/>
        <v>0</v>
      </c>
      <c r="G26" s="7">
        <f t="shared" si="3"/>
        <v>3</v>
      </c>
      <c r="H26" s="8">
        <f t="shared" si="4"/>
        <v>3.2000000000000001E-2</v>
      </c>
      <c r="I26" s="9">
        <f t="shared" si="5"/>
        <v>2</v>
      </c>
      <c r="J26" s="10">
        <v>0</v>
      </c>
      <c r="K26" s="10">
        <v>2</v>
      </c>
      <c r="L26" s="9">
        <f t="shared" si="12"/>
        <v>0</v>
      </c>
      <c r="M26" s="10">
        <v>0</v>
      </c>
      <c r="N26" s="10">
        <v>0</v>
      </c>
      <c r="O26" s="9">
        <f t="shared" si="7"/>
        <v>0</v>
      </c>
      <c r="P26" s="10">
        <v>0</v>
      </c>
      <c r="Q26" s="10">
        <v>0</v>
      </c>
      <c r="R26" s="9">
        <f t="shared" si="11"/>
        <v>0</v>
      </c>
      <c r="S26" s="10">
        <v>0</v>
      </c>
      <c r="T26" s="10">
        <v>0</v>
      </c>
      <c r="U26" s="9">
        <f t="shared" si="9"/>
        <v>1</v>
      </c>
      <c r="V26" s="10">
        <v>0</v>
      </c>
      <c r="W26" s="10">
        <v>1</v>
      </c>
      <c r="X26" s="1"/>
    </row>
    <row r="27" spans="1:24" ht="23.25">
      <c r="A27" s="18" t="s">
        <v>40</v>
      </c>
      <c r="B27" s="4">
        <v>3633</v>
      </c>
      <c r="C27" s="5">
        <v>2</v>
      </c>
      <c r="D27" s="6">
        <f t="shared" si="0"/>
        <v>5.5E-2</v>
      </c>
      <c r="E27" s="7">
        <f t="shared" si="1"/>
        <v>0</v>
      </c>
      <c r="F27" s="8">
        <f t="shared" si="2"/>
        <v>0</v>
      </c>
      <c r="G27" s="7">
        <f t="shared" si="3"/>
        <v>2</v>
      </c>
      <c r="H27" s="8">
        <f t="shared" si="4"/>
        <v>5.5E-2</v>
      </c>
      <c r="I27" s="9">
        <f t="shared" si="5"/>
        <v>0</v>
      </c>
      <c r="J27" s="10">
        <v>0</v>
      </c>
      <c r="K27" s="10">
        <v>0</v>
      </c>
      <c r="L27" s="9">
        <f t="shared" si="12"/>
        <v>1</v>
      </c>
      <c r="M27" s="10">
        <v>0</v>
      </c>
      <c r="N27" s="10">
        <v>1</v>
      </c>
      <c r="O27" s="9">
        <f t="shared" si="7"/>
        <v>1</v>
      </c>
      <c r="P27" s="10">
        <v>0</v>
      </c>
      <c r="Q27" s="10">
        <v>1</v>
      </c>
      <c r="R27" s="9">
        <f t="shared" si="11"/>
        <v>0</v>
      </c>
      <c r="S27" s="10">
        <v>0</v>
      </c>
      <c r="T27" s="10">
        <v>0</v>
      </c>
      <c r="U27" s="9">
        <f t="shared" si="9"/>
        <v>0</v>
      </c>
      <c r="V27" s="10">
        <v>0</v>
      </c>
      <c r="W27" s="10">
        <v>0</v>
      </c>
      <c r="X27" s="1"/>
    </row>
    <row r="28" spans="1:24" ht="23.25">
      <c r="A28" s="18" t="s">
        <v>41</v>
      </c>
      <c r="B28" s="4">
        <v>4642</v>
      </c>
      <c r="C28" s="5">
        <v>29</v>
      </c>
      <c r="D28" s="6">
        <f t="shared" si="0"/>
        <v>0.624</v>
      </c>
      <c r="E28" s="7">
        <f t="shared" si="1"/>
        <v>17</v>
      </c>
      <c r="F28" s="8">
        <f t="shared" si="2"/>
        <v>0.36599999999999999</v>
      </c>
      <c r="G28" s="7">
        <f t="shared" si="3"/>
        <v>12</v>
      </c>
      <c r="H28" s="8">
        <f t="shared" si="4"/>
        <v>0.25800000000000001</v>
      </c>
      <c r="I28" s="9">
        <f t="shared" si="5"/>
        <v>0</v>
      </c>
      <c r="J28" s="10">
        <v>0</v>
      </c>
      <c r="K28" s="10">
        <v>0</v>
      </c>
      <c r="L28" s="9">
        <f t="shared" si="12"/>
        <v>0</v>
      </c>
      <c r="M28" s="10">
        <v>0</v>
      </c>
      <c r="N28" s="10">
        <v>0</v>
      </c>
      <c r="O28" s="9">
        <f t="shared" si="7"/>
        <v>1</v>
      </c>
      <c r="P28" s="10">
        <v>0</v>
      </c>
      <c r="Q28" s="10">
        <v>1</v>
      </c>
      <c r="R28" s="9">
        <f t="shared" si="11"/>
        <v>28</v>
      </c>
      <c r="S28" s="10">
        <v>17</v>
      </c>
      <c r="T28" s="10">
        <v>11</v>
      </c>
      <c r="U28" s="9">
        <f t="shared" si="9"/>
        <v>0</v>
      </c>
      <c r="V28" s="10">
        <v>0</v>
      </c>
      <c r="W28" s="10">
        <v>0</v>
      </c>
      <c r="X28" s="1"/>
    </row>
    <row r="29" spans="1:24" ht="23.25">
      <c r="A29" s="18" t="s">
        <v>42</v>
      </c>
      <c r="B29" s="4">
        <v>3249</v>
      </c>
      <c r="C29" s="19">
        <v>21</v>
      </c>
      <c r="D29" s="6">
        <f t="shared" si="0"/>
        <v>0.64600000000000002</v>
      </c>
      <c r="E29" s="7">
        <f t="shared" si="1"/>
        <v>6</v>
      </c>
      <c r="F29" s="8">
        <f t="shared" si="2"/>
        <v>0.184</v>
      </c>
      <c r="G29" s="7">
        <f t="shared" si="3"/>
        <v>15</v>
      </c>
      <c r="H29" s="8">
        <f t="shared" si="4"/>
        <v>0.46100000000000002</v>
      </c>
      <c r="I29" s="9">
        <f t="shared" si="5"/>
        <v>0</v>
      </c>
      <c r="J29" s="10">
        <v>0</v>
      </c>
      <c r="K29" s="10">
        <v>0</v>
      </c>
      <c r="L29" s="9">
        <f t="shared" si="12"/>
        <v>0</v>
      </c>
      <c r="M29" s="10">
        <v>0</v>
      </c>
      <c r="N29" s="20">
        <v>0</v>
      </c>
      <c r="O29" s="9">
        <f t="shared" si="7"/>
        <v>2</v>
      </c>
      <c r="P29" s="20">
        <v>1</v>
      </c>
      <c r="Q29" s="20">
        <v>1</v>
      </c>
      <c r="R29" s="9">
        <f t="shared" si="11"/>
        <v>19</v>
      </c>
      <c r="S29" s="20">
        <v>5</v>
      </c>
      <c r="T29" s="20">
        <v>14</v>
      </c>
      <c r="U29" s="9">
        <f t="shared" si="9"/>
        <v>0</v>
      </c>
      <c r="V29" s="20">
        <v>0</v>
      </c>
      <c r="W29" s="20">
        <v>0</v>
      </c>
      <c r="X29" s="1"/>
    </row>
    <row r="30" spans="1:24" ht="23.25">
      <c r="A30" s="18" t="s">
        <v>43</v>
      </c>
      <c r="B30" s="4">
        <v>10167</v>
      </c>
      <c r="C30" s="5">
        <v>10</v>
      </c>
      <c r="D30" s="6">
        <f t="shared" si="0"/>
        <v>9.8000000000000004E-2</v>
      </c>
      <c r="E30" s="7">
        <f t="shared" si="1"/>
        <v>1</v>
      </c>
      <c r="F30" s="8">
        <f t="shared" si="2"/>
        <v>8.9999999999999993E-3</v>
      </c>
      <c r="G30" s="7">
        <f t="shared" si="3"/>
        <v>9</v>
      </c>
      <c r="H30" s="8">
        <f t="shared" si="4"/>
        <v>8.7999999999999995E-2</v>
      </c>
      <c r="I30" s="9">
        <f t="shared" si="5"/>
        <v>3</v>
      </c>
      <c r="J30" s="10">
        <v>0</v>
      </c>
      <c r="K30" s="10">
        <v>3</v>
      </c>
      <c r="L30" s="9">
        <f t="shared" si="12"/>
        <v>0</v>
      </c>
      <c r="M30" s="10">
        <v>0</v>
      </c>
      <c r="N30" s="10">
        <v>0</v>
      </c>
      <c r="O30" s="9">
        <f t="shared" si="7"/>
        <v>0</v>
      </c>
      <c r="P30" s="10">
        <v>0</v>
      </c>
      <c r="Q30" s="10">
        <v>0</v>
      </c>
      <c r="R30" s="9">
        <f t="shared" si="11"/>
        <v>7</v>
      </c>
      <c r="S30" s="10">
        <v>1</v>
      </c>
      <c r="T30" s="10">
        <v>6</v>
      </c>
      <c r="U30" s="9">
        <f t="shared" si="9"/>
        <v>0</v>
      </c>
      <c r="V30" s="10">
        <v>0</v>
      </c>
      <c r="W30" s="10">
        <v>0</v>
      </c>
      <c r="X30" s="1"/>
    </row>
    <row r="31" spans="1:24" ht="23.25">
      <c r="A31" s="18" t="s">
        <v>44</v>
      </c>
      <c r="B31" s="4">
        <v>4708</v>
      </c>
      <c r="C31" s="5">
        <v>1</v>
      </c>
      <c r="D31" s="6">
        <f t="shared" si="0"/>
        <v>2.1000000000000001E-2</v>
      </c>
      <c r="E31" s="7">
        <f t="shared" si="1"/>
        <v>0</v>
      </c>
      <c r="F31" s="8">
        <f t="shared" si="2"/>
        <v>0</v>
      </c>
      <c r="G31" s="7">
        <f t="shared" si="3"/>
        <v>1</v>
      </c>
      <c r="H31" s="8">
        <f t="shared" si="4"/>
        <v>2.1000000000000001E-2</v>
      </c>
      <c r="I31" s="9">
        <f t="shared" si="5"/>
        <v>0</v>
      </c>
      <c r="J31" s="10">
        <v>0</v>
      </c>
      <c r="K31" s="10">
        <v>0</v>
      </c>
      <c r="L31" s="9">
        <f t="shared" si="12"/>
        <v>0</v>
      </c>
      <c r="M31" s="10">
        <v>0</v>
      </c>
      <c r="N31" s="10">
        <v>0</v>
      </c>
      <c r="O31" s="9">
        <f t="shared" si="7"/>
        <v>0</v>
      </c>
      <c r="P31" s="10">
        <v>0</v>
      </c>
      <c r="Q31" s="10">
        <v>0</v>
      </c>
      <c r="R31" s="9">
        <f t="shared" si="11"/>
        <v>1</v>
      </c>
      <c r="S31" s="10">
        <v>0</v>
      </c>
      <c r="T31" s="10">
        <v>1</v>
      </c>
      <c r="U31" s="9">
        <f t="shared" si="9"/>
        <v>0</v>
      </c>
      <c r="V31" s="10">
        <v>0</v>
      </c>
      <c r="W31" s="10">
        <v>0</v>
      </c>
      <c r="X31" s="1"/>
    </row>
    <row r="32" spans="1:24" ht="23.25">
      <c r="A32" s="18" t="s">
        <v>45</v>
      </c>
      <c r="B32" s="4">
        <v>3628</v>
      </c>
      <c r="C32" s="5">
        <v>4</v>
      </c>
      <c r="D32" s="6">
        <f t="shared" si="0"/>
        <v>0.11</v>
      </c>
      <c r="E32" s="7">
        <f t="shared" si="1"/>
        <v>1</v>
      </c>
      <c r="F32" s="8">
        <f t="shared" si="2"/>
        <v>2.7E-2</v>
      </c>
      <c r="G32" s="7">
        <f t="shared" si="3"/>
        <v>3</v>
      </c>
      <c r="H32" s="8">
        <f t="shared" si="4"/>
        <v>8.2000000000000003E-2</v>
      </c>
      <c r="I32" s="9">
        <f t="shared" si="5"/>
        <v>1</v>
      </c>
      <c r="J32" s="10">
        <v>0</v>
      </c>
      <c r="K32" s="10">
        <v>1</v>
      </c>
      <c r="L32" s="9">
        <f t="shared" si="12"/>
        <v>0</v>
      </c>
      <c r="M32" s="10">
        <v>0</v>
      </c>
      <c r="N32" s="10">
        <v>0</v>
      </c>
      <c r="O32" s="9">
        <f t="shared" si="7"/>
        <v>0</v>
      </c>
      <c r="P32" s="10">
        <v>0</v>
      </c>
      <c r="Q32" s="10">
        <v>0</v>
      </c>
      <c r="R32" s="9">
        <f t="shared" si="11"/>
        <v>3</v>
      </c>
      <c r="S32" s="10">
        <v>1</v>
      </c>
      <c r="T32" s="10">
        <v>2</v>
      </c>
      <c r="U32" s="9">
        <f t="shared" si="9"/>
        <v>0</v>
      </c>
      <c r="V32" s="10">
        <v>0</v>
      </c>
      <c r="W32" s="10">
        <v>0</v>
      </c>
      <c r="X32" s="1"/>
    </row>
    <row r="33" spans="1:24" ht="23.25">
      <c r="A33" s="18" t="s">
        <v>46</v>
      </c>
      <c r="B33" s="4">
        <v>7329</v>
      </c>
      <c r="C33" s="5">
        <v>14</v>
      </c>
      <c r="D33" s="6">
        <f t="shared" si="0"/>
        <v>0.191</v>
      </c>
      <c r="E33" s="7">
        <f t="shared" si="1"/>
        <v>6</v>
      </c>
      <c r="F33" s="8">
        <f t="shared" si="2"/>
        <v>8.1000000000000003E-2</v>
      </c>
      <c r="G33" s="7">
        <f t="shared" si="3"/>
        <v>8</v>
      </c>
      <c r="H33" s="8">
        <f t="shared" si="4"/>
        <v>0.109</v>
      </c>
      <c r="I33" s="9">
        <f t="shared" si="5"/>
        <v>8</v>
      </c>
      <c r="J33" s="10">
        <v>6</v>
      </c>
      <c r="K33" s="10">
        <v>2</v>
      </c>
      <c r="L33" s="9">
        <f t="shared" si="12"/>
        <v>0</v>
      </c>
      <c r="M33" s="10">
        <v>0</v>
      </c>
      <c r="N33" s="10">
        <v>0</v>
      </c>
      <c r="O33" s="9">
        <f t="shared" si="7"/>
        <v>0</v>
      </c>
      <c r="P33" s="10">
        <v>0</v>
      </c>
      <c r="Q33" s="10">
        <v>0</v>
      </c>
      <c r="R33" s="9">
        <f t="shared" si="11"/>
        <v>6</v>
      </c>
      <c r="S33" s="10">
        <v>0</v>
      </c>
      <c r="T33" s="10">
        <v>6</v>
      </c>
      <c r="U33" s="9">
        <f t="shared" si="9"/>
        <v>0</v>
      </c>
      <c r="V33" s="10">
        <v>0</v>
      </c>
      <c r="W33" s="10">
        <v>0</v>
      </c>
      <c r="X33" s="1"/>
    </row>
    <row r="34" spans="1:24" ht="23.25">
      <c r="A34" s="18" t="s">
        <v>47</v>
      </c>
      <c r="B34" s="4">
        <v>7135</v>
      </c>
      <c r="C34" s="5">
        <v>4</v>
      </c>
      <c r="D34" s="6">
        <f t="shared" si="0"/>
        <v>5.6000000000000001E-2</v>
      </c>
      <c r="E34" s="7">
        <f t="shared" si="1"/>
        <v>0</v>
      </c>
      <c r="F34" s="8">
        <f t="shared" si="2"/>
        <v>0</v>
      </c>
      <c r="G34" s="7">
        <f t="shared" si="3"/>
        <v>4</v>
      </c>
      <c r="H34" s="8">
        <f t="shared" si="4"/>
        <v>5.6000000000000001E-2</v>
      </c>
      <c r="I34" s="9">
        <f t="shared" si="5"/>
        <v>0</v>
      </c>
      <c r="J34" s="10">
        <v>0</v>
      </c>
      <c r="K34" s="10">
        <v>0</v>
      </c>
      <c r="L34" s="9">
        <f t="shared" si="12"/>
        <v>0</v>
      </c>
      <c r="M34" s="10">
        <v>0</v>
      </c>
      <c r="N34" s="10">
        <v>0</v>
      </c>
      <c r="O34" s="9">
        <f t="shared" si="7"/>
        <v>2</v>
      </c>
      <c r="P34" s="10">
        <v>0</v>
      </c>
      <c r="Q34" s="10">
        <v>2</v>
      </c>
      <c r="R34" s="9">
        <f t="shared" si="11"/>
        <v>1</v>
      </c>
      <c r="S34" s="10">
        <v>0</v>
      </c>
      <c r="T34" s="10">
        <v>1</v>
      </c>
      <c r="U34" s="9">
        <f t="shared" si="9"/>
        <v>1</v>
      </c>
      <c r="V34" s="10">
        <v>0</v>
      </c>
      <c r="W34" s="10">
        <v>1</v>
      </c>
      <c r="X34" s="1"/>
    </row>
    <row r="35" spans="1:24" ht="23.25">
      <c r="A35" s="18" t="s">
        <v>48</v>
      </c>
      <c r="B35" s="4">
        <v>7634</v>
      </c>
      <c r="C35" s="5">
        <v>5</v>
      </c>
      <c r="D35" s="6">
        <f t="shared" si="0"/>
        <v>6.5000000000000002E-2</v>
      </c>
      <c r="E35" s="7">
        <f t="shared" si="1"/>
        <v>0</v>
      </c>
      <c r="F35" s="8">
        <f t="shared" si="2"/>
        <v>0</v>
      </c>
      <c r="G35" s="7">
        <f t="shared" si="3"/>
        <v>5</v>
      </c>
      <c r="H35" s="8">
        <f t="shared" si="4"/>
        <v>6.5000000000000002E-2</v>
      </c>
      <c r="I35" s="9">
        <f t="shared" si="5"/>
        <v>0</v>
      </c>
      <c r="J35" s="10">
        <v>0</v>
      </c>
      <c r="K35" s="10">
        <v>0</v>
      </c>
      <c r="L35" s="9">
        <f t="shared" si="12"/>
        <v>0</v>
      </c>
      <c r="M35" s="10">
        <v>0</v>
      </c>
      <c r="N35" s="10">
        <v>0</v>
      </c>
      <c r="O35" s="9">
        <f t="shared" si="7"/>
        <v>4</v>
      </c>
      <c r="P35" s="10">
        <v>0</v>
      </c>
      <c r="Q35" s="10">
        <v>4</v>
      </c>
      <c r="R35" s="9">
        <f t="shared" si="11"/>
        <v>0</v>
      </c>
      <c r="S35" s="10">
        <v>0</v>
      </c>
      <c r="T35" s="10">
        <v>0</v>
      </c>
      <c r="U35" s="9">
        <f t="shared" si="9"/>
        <v>1</v>
      </c>
      <c r="V35" s="10">
        <v>0</v>
      </c>
      <c r="W35" s="10">
        <v>1</v>
      </c>
      <c r="X35" s="1"/>
    </row>
    <row r="36" spans="1:24" ht="23.25">
      <c r="A36" s="18" t="s">
        <v>49</v>
      </c>
      <c r="B36" s="4">
        <v>3622</v>
      </c>
      <c r="C36" s="5">
        <v>5</v>
      </c>
      <c r="D36" s="6">
        <f t="shared" si="0"/>
        <v>0.13800000000000001</v>
      </c>
      <c r="E36" s="7">
        <f t="shared" si="1"/>
        <v>2</v>
      </c>
      <c r="F36" s="8">
        <f t="shared" si="2"/>
        <v>5.5E-2</v>
      </c>
      <c r="G36" s="7">
        <f t="shared" si="3"/>
        <v>3</v>
      </c>
      <c r="H36" s="8">
        <f t="shared" si="4"/>
        <v>8.2000000000000003E-2</v>
      </c>
      <c r="I36" s="9">
        <f t="shared" si="5"/>
        <v>0</v>
      </c>
      <c r="J36" s="10">
        <v>0</v>
      </c>
      <c r="K36" s="10">
        <v>0</v>
      </c>
      <c r="L36" s="9">
        <f t="shared" si="12"/>
        <v>0</v>
      </c>
      <c r="M36" s="10">
        <v>0</v>
      </c>
      <c r="N36" s="10">
        <v>0</v>
      </c>
      <c r="O36" s="9">
        <f t="shared" si="7"/>
        <v>0</v>
      </c>
      <c r="P36" s="10">
        <v>0</v>
      </c>
      <c r="Q36" s="10">
        <v>0</v>
      </c>
      <c r="R36" s="9">
        <f t="shared" si="11"/>
        <v>5</v>
      </c>
      <c r="S36" s="10">
        <v>2</v>
      </c>
      <c r="T36" s="10">
        <v>3</v>
      </c>
      <c r="U36" s="9">
        <f t="shared" si="9"/>
        <v>0</v>
      </c>
      <c r="V36" s="10">
        <v>0</v>
      </c>
      <c r="W36" s="10">
        <v>0</v>
      </c>
      <c r="X36" s="1"/>
    </row>
    <row r="37" spans="1:24" ht="23.25">
      <c r="A37" s="18" t="s">
        <v>50</v>
      </c>
      <c r="B37" s="4">
        <v>5451</v>
      </c>
      <c r="C37" s="5">
        <v>2</v>
      </c>
      <c r="D37" s="6">
        <f t="shared" si="0"/>
        <v>3.5999999999999997E-2</v>
      </c>
      <c r="E37" s="7">
        <f t="shared" si="1"/>
        <v>0</v>
      </c>
      <c r="F37" s="8">
        <f t="shared" si="2"/>
        <v>0</v>
      </c>
      <c r="G37" s="7">
        <f t="shared" si="3"/>
        <v>2</v>
      </c>
      <c r="H37" s="8">
        <f t="shared" si="4"/>
        <v>3.5999999999999997E-2</v>
      </c>
      <c r="I37" s="9">
        <f t="shared" si="5"/>
        <v>1</v>
      </c>
      <c r="J37" s="10">
        <v>0</v>
      </c>
      <c r="K37" s="10">
        <v>1</v>
      </c>
      <c r="L37" s="9">
        <f t="shared" si="12"/>
        <v>0</v>
      </c>
      <c r="M37" s="10">
        <v>0</v>
      </c>
      <c r="N37" s="10">
        <v>0</v>
      </c>
      <c r="O37" s="9">
        <f t="shared" si="7"/>
        <v>1</v>
      </c>
      <c r="P37" s="10">
        <v>0</v>
      </c>
      <c r="Q37" s="10">
        <v>1</v>
      </c>
      <c r="R37" s="9">
        <f t="shared" si="11"/>
        <v>0</v>
      </c>
      <c r="S37" s="10">
        <v>0</v>
      </c>
      <c r="T37" s="10">
        <v>0</v>
      </c>
      <c r="U37" s="9">
        <f t="shared" si="9"/>
        <v>0</v>
      </c>
      <c r="V37" s="10">
        <v>0</v>
      </c>
      <c r="W37" s="10">
        <v>0</v>
      </c>
      <c r="X37" s="1"/>
    </row>
    <row r="38" spans="1:24" ht="23.25">
      <c r="A38" s="18" t="s">
        <v>51</v>
      </c>
      <c r="B38" s="4">
        <v>2977</v>
      </c>
      <c r="C38" s="5">
        <v>0</v>
      </c>
      <c r="D38" s="6">
        <f t="shared" si="0"/>
        <v>0</v>
      </c>
      <c r="E38" s="7">
        <f t="shared" si="1"/>
        <v>0</v>
      </c>
      <c r="F38" s="8">
        <f t="shared" si="2"/>
        <v>0</v>
      </c>
      <c r="G38" s="7">
        <f t="shared" si="3"/>
        <v>0</v>
      </c>
      <c r="H38" s="8">
        <f t="shared" si="4"/>
        <v>0</v>
      </c>
      <c r="I38" s="9">
        <f t="shared" si="5"/>
        <v>0</v>
      </c>
      <c r="J38" s="10">
        <v>0</v>
      </c>
      <c r="K38" s="10">
        <v>0</v>
      </c>
      <c r="L38" s="9">
        <f t="shared" si="12"/>
        <v>0</v>
      </c>
      <c r="M38" s="10">
        <v>0</v>
      </c>
      <c r="N38" s="10">
        <v>0</v>
      </c>
      <c r="O38" s="9">
        <f t="shared" si="7"/>
        <v>0</v>
      </c>
      <c r="P38" s="10">
        <v>0</v>
      </c>
      <c r="Q38" s="10">
        <v>0</v>
      </c>
      <c r="R38" s="9">
        <f t="shared" si="11"/>
        <v>0</v>
      </c>
      <c r="S38" s="10">
        <v>0</v>
      </c>
      <c r="T38" s="10">
        <v>0</v>
      </c>
      <c r="U38" s="9">
        <v>0</v>
      </c>
      <c r="V38" s="10">
        <v>0</v>
      </c>
      <c r="W38" s="10">
        <v>0</v>
      </c>
      <c r="X38" s="1"/>
    </row>
    <row r="39" spans="1:24" ht="23.25">
      <c r="A39" s="18" t="s">
        <v>52</v>
      </c>
      <c r="B39" s="4">
        <v>4991</v>
      </c>
      <c r="C39" s="5">
        <v>2</v>
      </c>
      <c r="D39" s="6">
        <f t="shared" si="0"/>
        <v>0.04</v>
      </c>
      <c r="E39" s="7">
        <f t="shared" si="1"/>
        <v>0</v>
      </c>
      <c r="F39" s="8">
        <f t="shared" si="2"/>
        <v>0</v>
      </c>
      <c r="G39" s="7">
        <f t="shared" si="3"/>
        <v>2</v>
      </c>
      <c r="H39" s="8">
        <f t="shared" si="4"/>
        <v>0.04</v>
      </c>
      <c r="I39" s="9">
        <f t="shared" si="5"/>
        <v>0</v>
      </c>
      <c r="J39" s="10">
        <v>0</v>
      </c>
      <c r="K39" s="10">
        <v>0</v>
      </c>
      <c r="L39" s="9">
        <f t="shared" si="12"/>
        <v>0</v>
      </c>
      <c r="M39" s="10">
        <v>0</v>
      </c>
      <c r="N39" s="10">
        <v>0</v>
      </c>
      <c r="O39" s="9">
        <f t="shared" si="7"/>
        <v>0</v>
      </c>
      <c r="P39" s="10">
        <v>0</v>
      </c>
      <c r="Q39" s="10">
        <v>0</v>
      </c>
      <c r="R39" s="9">
        <f t="shared" si="11"/>
        <v>0</v>
      </c>
      <c r="S39" s="10">
        <v>0</v>
      </c>
      <c r="T39" s="10">
        <v>0</v>
      </c>
      <c r="U39" s="9">
        <f t="shared" ref="U39:U42" si="13">V39+W39</f>
        <v>2</v>
      </c>
      <c r="V39" s="10">
        <v>0</v>
      </c>
      <c r="W39" s="10">
        <v>2</v>
      </c>
      <c r="X39" s="1"/>
    </row>
    <row r="40" spans="1:24" ht="23.25">
      <c r="A40" s="18" t="s">
        <v>53</v>
      </c>
      <c r="B40" s="4">
        <v>11174</v>
      </c>
      <c r="C40" s="5">
        <v>1</v>
      </c>
      <c r="D40" s="6">
        <f t="shared" si="0"/>
        <v>8.0000000000000002E-3</v>
      </c>
      <c r="E40" s="7">
        <f t="shared" si="1"/>
        <v>0</v>
      </c>
      <c r="F40" s="8">
        <f t="shared" si="2"/>
        <v>0</v>
      </c>
      <c r="G40" s="7">
        <f t="shared" si="3"/>
        <v>1</v>
      </c>
      <c r="H40" s="8">
        <f t="shared" si="4"/>
        <v>8.0000000000000002E-3</v>
      </c>
      <c r="I40" s="9">
        <f t="shared" si="5"/>
        <v>0</v>
      </c>
      <c r="J40" s="10">
        <v>0</v>
      </c>
      <c r="K40" s="10">
        <v>0</v>
      </c>
      <c r="L40" s="9">
        <f t="shared" si="12"/>
        <v>0</v>
      </c>
      <c r="M40" s="10">
        <v>0</v>
      </c>
      <c r="N40" s="10">
        <v>0</v>
      </c>
      <c r="O40" s="9">
        <f t="shared" si="7"/>
        <v>0</v>
      </c>
      <c r="P40" s="10">
        <v>0</v>
      </c>
      <c r="Q40" s="10">
        <v>0</v>
      </c>
      <c r="R40" s="9">
        <f t="shared" si="11"/>
        <v>0</v>
      </c>
      <c r="S40" s="10">
        <v>0</v>
      </c>
      <c r="T40" s="10">
        <v>0</v>
      </c>
      <c r="U40" s="9">
        <f t="shared" si="13"/>
        <v>1</v>
      </c>
      <c r="V40" s="10">
        <v>0</v>
      </c>
      <c r="W40" s="10">
        <v>1</v>
      </c>
      <c r="X40" s="1"/>
    </row>
    <row r="41" spans="1:24" ht="23.25">
      <c r="A41" s="18" t="s">
        <v>54</v>
      </c>
      <c r="B41" s="4">
        <v>9570</v>
      </c>
      <c r="C41" s="5">
        <v>3</v>
      </c>
      <c r="D41" s="6">
        <f t="shared" si="0"/>
        <v>3.1E-2</v>
      </c>
      <c r="E41" s="7">
        <f t="shared" si="1"/>
        <v>1</v>
      </c>
      <c r="F41" s="8">
        <f t="shared" si="2"/>
        <v>0.01</v>
      </c>
      <c r="G41" s="7">
        <f t="shared" si="3"/>
        <v>2</v>
      </c>
      <c r="H41" s="8">
        <f t="shared" si="4"/>
        <v>0.02</v>
      </c>
      <c r="I41" s="9">
        <f t="shared" si="5"/>
        <v>1</v>
      </c>
      <c r="J41" s="10">
        <v>0</v>
      </c>
      <c r="K41" s="10">
        <v>1</v>
      </c>
      <c r="L41" s="9">
        <f t="shared" si="12"/>
        <v>0</v>
      </c>
      <c r="M41" s="10">
        <v>0</v>
      </c>
      <c r="N41" s="10">
        <v>0</v>
      </c>
      <c r="O41" s="9">
        <f t="shared" si="7"/>
        <v>2</v>
      </c>
      <c r="P41" s="10">
        <v>1</v>
      </c>
      <c r="Q41" s="10">
        <v>1</v>
      </c>
      <c r="R41" s="9">
        <f t="shared" si="11"/>
        <v>0</v>
      </c>
      <c r="S41" s="10">
        <v>0</v>
      </c>
      <c r="T41" s="10">
        <v>0</v>
      </c>
      <c r="U41" s="9">
        <f t="shared" si="13"/>
        <v>0</v>
      </c>
      <c r="V41" s="10">
        <v>0</v>
      </c>
      <c r="W41" s="10">
        <v>0</v>
      </c>
      <c r="X41" s="1"/>
    </row>
    <row r="42" spans="1:24" ht="36.75" customHeight="1">
      <c r="A42" s="18" t="s">
        <v>55</v>
      </c>
      <c r="B42" s="21">
        <v>2727</v>
      </c>
      <c r="C42" s="22">
        <v>0</v>
      </c>
      <c r="D42" s="6">
        <f t="shared" si="0"/>
        <v>0</v>
      </c>
      <c r="E42" s="23">
        <v>0</v>
      </c>
      <c r="F42" s="8">
        <f t="shared" si="2"/>
        <v>0</v>
      </c>
      <c r="G42" s="23">
        <v>0</v>
      </c>
      <c r="H42" s="8">
        <f t="shared" si="4"/>
        <v>0</v>
      </c>
      <c r="I42" s="9">
        <f t="shared" si="5"/>
        <v>0</v>
      </c>
      <c r="J42" s="14">
        <v>0</v>
      </c>
      <c r="K42" s="14">
        <v>0</v>
      </c>
      <c r="L42" s="9">
        <f t="shared" si="12"/>
        <v>0</v>
      </c>
      <c r="M42" s="14">
        <v>0</v>
      </c>
      <c r="N42" s="14">
        <v>0</v>
      </c>
      <c r="O42" s="9">
        <f t="shared" si="7"/>
        <v>0</v>
      </c>
      <c r="P42" s="14">
        <v>0</v>
      </c>
      <c r="Q42" s="14">
        <v>0</v>
      </c>
      <c r="R42" s="9">
        <f t="shared" si="11"/>
        <v>0</v>
      </c>
      <c r="S42" s="14">
        <v>0</v>
      </c>
      <c r="T42" s="14">
        <v>0</v>
      </c>
      <c r="U42" s="9">
        <f t="shared" si="13"/>
        <v>0</v>
      </c>
      <c r="V42" s="14">
        <v>0</v>
      </c>
      <c r="W42" s="14">
        <v>0</v>
      </c>
      <c r="X42" s="1"/>
    </row>
    <row r="43" spans="1:24" ht="18.75">
      <c r="A43" s="24"/>
      <c r="B43" s="25"/>
      <c r="C43" s="26"/>
      <c r="D43" s="26"/>
      <c r="E43" s="26"/>
      <c r="F43" s="26"/>
      <c r="G43" s="26"/>
      <c r="H43" s="26"/>
      <c r="I43" s="26"/>
      <c r="J43" s="26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1"/>
    </row>
    <row r="44" spans="1:24" ht="23.25">
      <c r="A44" s="28" t="s">
        <v>56</v>
      </c>
      <c r="B44" s="29">
        <f t="shared" ref="B44:C44" si="14">SUM(B7:B42)</f>
        <v>294040</v>
      </c>
      <c r="C44" s="30">
        <f t="shared" si="14"/>
        <v>230</v>
      </c>
      <c r="D44" s="6">
        <f>TRUNC((C44*100/B44),3)</f>
        <v>7.8E-2</v>
      </c>
      <c r="E44" s="31">
        <f>SUM(E7:E41)</f>
        <v>65</v>
      </c>
      <c r="F44" s="8">
        <f>TRUNC((E44*100/B44),3)</f>
        <v>2.1999999999999999E-2</v>
      </c>
      <c r="G44" s="32">
        <f>SUM(G7:G41)</f>
        <v>165</v>
      </c>
      <c r="H44" s="8">
        <f>TRUNC((G44*100/B44),3)</f>
        <v>5.6000000000000001E-2</v>
      </c>
      <c r="I44" s="9">
        <f>J44+K44</f>
        <v>23</v>
      </c>
      <c r="J44" s="10">
        <f t="shared" ref="J44:K44" si="15">SUM(J7:J41)</f>
        <v>6</v>
      </c>
      <c r="K44" s="10">
        <f t="shared" si="15"/>
        <v>17</v>
      </c>
      <c r="L44" s="9">
        <f>M44+N44</f>
        <v>7</v>
      </c>
      <c r="M44" s="10">
        <f t="shared" ref="M44:N44" si="16">SUM(M7:M41)</f>
        <v>0</v>
      </c>
      <c r="N44" s="10">
        <f t="shared" si="16"/>
        <v>7</v>
      </c>
      <c r="O44" s="9">
        <f>P44+Q44</f>
        <v>27</v>
      </c>
      <c r="P44" s="10">
        <f t="shared" ref="P44:Q44" si="17">SUM(P7:P41)</f>
        <v>6</v>
      </c>
      <c r="Q44" s="10">
        <f t="shared" si="17"/>
        <v>21</v>
      </c>
      <c r="R44" s="9">
        <f>S44+T44</f>
        <v>127</v>
      </c>
      <c r="S44" s="10">
        <f t="shared" ref="S44:T44" si="18">SUM(S7:S41)</f>
        <v>49</v>
      </c>
      <c r="T44" s="10">
        <f t="shared" si="18"/>
        <v>78</v>
      </c>
      <c r="U44" s="9">
        <f>V44+W44</f>
        <v>46</v>
      </c>
      <c r="V44" s="10">
        <f t="shared" ref="V44:W44" si="19">SUM(V7:V41)</f>
        <v>4</v>
      </c>
      <c r="W44" s="10">
        <f t="shared" si="19"/>
        <v>42</v>
      </c>
      <c r="X44" s="1"/>
    </row>
  </sheetData>
  <mergeCells count="17">
    <mergeCell ref="R5:T5"/>
    <mergeCell ref="U5:W5"/>
    <mergeCell ref="A1:W1"/>
    <mergeCell ref="A2:W2"/>
    <mergeCell ref="A3:W3"/>
    <mergeCell ref="A4:A6"/>
    <mergeCell ref="B4:B6"/>
    <mergeCell ref="C4:C6"/>
    <mergeCell ref="D4:D6"/>
    <mergeCell ref="E4:E6"/>
    <mergeCell ref="F4:F6"/>
    <mergeCell ref="G4:G6"/>
    <mergeCell ref="H4:H6"/>
    <mergeCell ref="I4:W4"/>
    <mergeCell ref="I5:K5"/>
    <mergeCell ref="L5:N5"/>
    <mergeCell ref="O5:Q5"/>
  </mergeCells>
  <printOptions horizontalCentered="1" gridLines="1"/>
  <pageMargins left="0.25" right="0.25" top="0.75" bottom="0.75" header="0.3" footer="0.3"/>
  <pageSetup paperSize="9" scale="10" pageOrder="overThenDown" orientation="landscape" cellComments="atEn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General Instituții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BalecaM</dc:creator>
  <cp:lastModifiedBy>admin</cp:lastModifiedBy>
  <cp:lastPrinted>2024-02-14T14:40:48Z</cp:lastPrinted>
  <dcterms:created xsi:type="dcterms:W3CDTF">2024-05-31T06:29:59Z</dcterms:created>
  <dcterms:modified xsi:type="dcterms:W3CDTF">2024-05-31T06:39:58Z</dcterms:modified>
</cp:coreProperties>
</file>